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490" windowHeight="7455"/>
  </bookViews>
  <sheets>
    <sheet name="дод4" sheetId="1" r:id="rId1"/>
  </sheets>
  <externalReferences>
    <externalReference r:id="rId2"/>
    <externalReference r:id="rId3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[1]джер_фінанс!#REF!</definedName>
    <definedName name="_ёИ900202">[1]джер_фінанс!#REF!</definedName>
    <definedName name="_ёК900101">[1]джер_фінанс!#REF!</definedName>
    <definedName name="_ёК900102">[1]джер_фінанс!#REF!</definedName>
    <definedName name="_ёЛ900203">[1]джер_фінанс!#REF!</definedName>
    <definedName name="_ёЛ900300">[1]джер_фінанс!#REF!</definedName>
    <definedName name="_ёЪ900400">[1]джер_фінанс!#REF!</definedName>
    <definedName name="_И010100">[1]джер_фінанс!#REF!</definedName>
    <definedName name="_И010200">[1]джер_фінанс!#REF!</definedName>
    <definedName name="_И040000">[1]джер_фінанс!#REF!</definedName>
    <definedName name="_И050000">[1]джер_фінанс!#REF!</definedName>
    <definedName name="_И060000">[1]джер_фінанс!#REF!</definedName>
    <definedName name="_И070000">[1]джер_фінанс!#REF!</definedName>
    <definedName name="_И080000">[1]джер_фінанс!#REF!</definedName>
    <definedName name="_И090000">[1]джер_фінанс!#REF!</definedName>
    <definedName name="_И090200">[1]джер_фінанс!#REF!</definedName>
    <definedName name="_И090201">[1]джер_фінанс!#REF!</definedName>
    <definedName name="_И090202">[1]джер_фінанс!#REF!</definedName>
    <definedName name="_И090203">[1]джер_фінанс!#REF!</definedName>
    <definedName name="_И090300">[1]джер_фінанс!#REF!</definedName>
    <definedName name="_И090301">[1]джер_фінанс!#REF!</definedName>
    <definedName name="_И090302">[1]джер_фінанс!#REF!</definedName>
    <definedName name="_И090303">[1]джер_фінанс!#REF!</definedName>
    <definedName name="_И090304">[1]джер_фінанс!#REF!</definedName>
    <definedName name="_И090305">[1]джер_фінанс!#REF!</definedName>
    <definedName name="_И090306">[1]джер_фінанс!#REF!</definedName>
    <definedName name="_И090307">[1]джер_фінанс!#REF!</definedName>
    <definedName name="_И090400">[1]джер_фінанс!#REF!</definedName>
    <definedName name="_И090405">[1]джер_фінанс!#REF!</definedName>
    <definedName name="_И090412">[1]джер_фінанс!#REF!</definedName>
    <definedName name="_И090601">[1]джер_фінанс!#REF!</definedName>
    <definedName name="_И090700">[1]джер_фінанс!#REF!</definedName>
    <definedName name="_И090900">[1]джер_фінанс!#REF!</definedName>
    <definedName name="_И091100">[1]джер_фінанс!#REF!</definedName>
    <definedName name="_И091200">[1]джер_фінанс!#REF!</definedName>
    <definedName name="_И100000">[1]джер_фінанс!#REF!</definedName>
    <definedName name="_И100100">[1]джер_фінанс!#REF!</definedName>
    <definedName name="_И100103">[1]джер_фінанс!#REF!</definedName>
    <definedName name="_И100200">[1]джер_фінанс!#REF!</definedName>
    <definedName name="_И100203">[1]джер_фінанс!#REF!</definedName>
    <definedName name="_И100204">[1]джер_фінанс!#REF!</definedName>
    <definedName name="_И110000">[1]джер_фінанс!#REF!</definedName>
    <definedName name="_И120000">[1]джер_фінанс!#REF!</definedName>
    <definedName name="_И130000">[1]джер_фінанс!#REF!</definedName>
    <definedName name="_И140000">[1]джер_фінанс!#REF!</definedName>
    <definedName name="_И140102">[1]джер_фінанс!#REF!</definedName>
    <definedName name="_И150000">[1]джер_фінанс!#REF!</definedName>
    <definedName name="_И150101">[1]джер_фінанс!#REF!</definedName>
    <definedName name="_И160000">[1]джер_фінанс!#REF!</definedName>
    <definedName name="_И160100">[1]джер_фінанс!#REF!</definedName>
    <definedName name="_И160103">[1]джер_фінанс!#REF!</definedName>
    <definedName name="_И160200">[1]джер_фінанс!#REF!</definedName>
    <definedName name="_И160300">[1]джер_фінанс!#REF!</definedName>
    <definedName name="_И160304">[1]джер_фінанс!#REF!</definedName>
    <definedName name="_И170000">[1]джер_фінанс!#REF!</definedName>
    <definedName name="_И170100">[1]джер_фінанс!#REF!</definedName>
    <definedName name="_И170101">[1]джер_фінанс!#REF!</definedName>
    <definedName name="_И170300">[1]джер_фінанс!#REF!</definedName>
    <definedName name="_И170303">[1]джер_фінанс!#REF!</definedName>
    <definedName name="_И170600">[1]джер_фінанс!#REF!</definedName>
    <definedName name="_И170601">[1]джер_фінанс!#REF!</definedName>
    <definedName name="_И170700">[1]джер_фінанс!#REF!</definedName>
    <definedName name="_И170703">[1]джер_фінанс!#REF!</definedName>
    <definedName name="_И200000">[1]джер_фінанс!#REF!</definedName>
    <definedName name="_И210000">[1]джер_фінанс!#REF!</definedName>
    <definedName name="_И210200">[1]джер_фінанс!#REF!</definedName>
    <definedName name="_И240000">[1]джер_фінанс!#REF!</definedName>
    <definedName name="_И240600">[1]джер_фінанс!#REF!</definedName>
    <definedName name="_И250000">[1]джер_фінанс!#REF!</definedName>
    <definedName name="_И250102">[1]джер_фінанс!#REF!</definedName>
    <definedName name="_И250200">[1]джер_фінанс!#REF!</definedName>
    <definedName name="_И250301">[1]джер_фінанс!#REF!</definedName>
    <definedName name="_И250307">[1]джер_фінанс!#REF!</definedName>
    <definedName name="_И250500">[1]джер_фінанс!#REF!</definedName>
    <definedName name="_И250501">[1]джер_фінанс!#REF!</definedName>
    <definedName name="_И250502">[1]джер_фінанс!#REF!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[1]джер_фінанс!#REF!</definedName>
    <definedName name="_К110000">[1]джер_фінанс!#REF!</definedName>
    <definedName name="_К110100">[1]джер_фінанс!#REF!</definedName>
    <definedName name="_К110200">[1]джер_фінанс!#REF!</definedName>
    <definedName name="_К120000">[1]джер_фінанс!#REF!</definedName>
    <definedName name="_К120200">[1]джер_фінанс!#REF!</definedName>
    <definedName name="_К130000">[1]джер_фінанс!#REF!</definedName>
    <definedName name="_К130100">[1]джер_фінанс!#REF!</definedName>
    <definedName name="_К130200">[1]джер_фінанс!#REF!</definedName>
    <definedName name="_К130300">[1]джер_фінанс!#REF!</definedName>
    <definedName name="_К130500">[1]джер_фінанс!#REF!</definedName>
    <definedName name="_К140000">[1]джер_фінанс!#REF!</definedName>
    <definedName name="_К140601">[1]джер_фінанс!#REF!</definedName>
    <definedName name="_К140602">[1]джер_фінанс!#REF!</definedName>
    <definedName name="_К140603">[1]джер_фінанс!#REF!</definedName>
    <definedName name="_К140700">[1]джер_фінанс!#REF!</definedName>
    <definedName name="_К160000">[1]джер_фінанс!#REF!</definedName>
    <definedName name="_К160100">[1]джер_фінанс!#REF!</definedName>
    <definedName name="_К160200">[1]джер_фінанс!#REF!</definedName>
    <definedName name="_К160300">[1]джер_фінанс!#REF!</definedName>
    <definedName name="_К200000">[1]джер_фінанс!#REF!</definedName>
    <definedName name="_К210000">[1]джер_фінанс!#REF!</definedName>
    <definedName name="_К210700">[1]джер_фінанс!#REF!</definedName>
    <definedName name="_К220000">[1]джер_фінанс!#REF!</definedName>
    <definedName name="_К220800">[1]джер_фінанс!#REF!</definedName>
    <definedName name="_К220900">[1]джер_фінанс!#REF!</definedName>
    <definedName name="_К230000">[1]джер_фінанс!#REF!</definedName>
    <definedName name="_К240000">[1]джер_фінанс!#REF!</definedName>
    <definedName name="_К240800">[1]джер_фінанс!#REF!</definedName>
    <definedName name="_К400000">[1]джер_фінанс!#REF!</definedName>
    <definedName name="_К410100">[1]джер_фінанс!#REF!</definedName>
    <definedName name="_К410400">[1]джер_фінанс!#REF!</definedName>
    <definedName name="_К500000">[1]джер_фінанс!#REF!</definedName>
    <definedName name="_К500800">[1]джер_фінанс!#REF!</definedName>
    <definedName name="_К500900">[1]джер_фінанс!#REF!</definedName>
    <definedName name="_Л1000">[1]джер_фінанс!#REF!</definedName>
    <definedName name="_Л1100">[1]джер_фінанс!#REF!</definedName>
    <definedName name="_Л1110">[1]джер_фінанс!#REF!</definedName>
    <definedName name="_Л1120">[1]джер_фінанс!#REF!</definedName>
    <definedName name="_Л1130">[1]джер_фінанс!#REF!</definedName>
    <definedName name="_Л1140">[1]джер_фінанс!#REF!</definedName>
    <definedName name="_Л1150">[1]джер_фінанс!#REF!</definedName>
    <definedName name="_Л1160">[1]джер_фінанс!#REF!</definedName>
    <definedName name="_Л1161">[1]джер_фінанс!#REF!</definedName>
    <definedName name="_Л1162">[1]джер_фінанс!#REF!</definedName>
    <definedName name="_Л1163">[1]джер_фінанс!#REF!</definedName>
    <definedName name="_Л1164">[1]джер_фінанс!#REF!</definedName>
    <definedName name="_Л1170">[1]джер_фінанс!#REF!</definedName>
    <definedName name="_Л1200">[1]джер_фінанс!#REF!</definedName>
    <definedName name="_Л1300">[1]джер_фінанс!#REF!</definedName>
    <definedName name="_Л1340">[1]джер_фінанс!#REF!</definedName>
    <definedName name="_Л2000">[1]джер_фінанс!#REF!</definedName>
    <definedName name="_Л2100">[1]джер_фінанс!#REF!</definedName>
    <definedName name="_Л2110">[1]джер_фінанс!#REF!</definedName>
    <definedName name="_Л2120">[1]джер_фінанс!#REF!</definedName>
    <definedName name="_Л2130">[1]джер_фінанс!#REF!</definedName>
    <definedName name="_Л2200">[1]джер_фінанс!#REF!</definedName>
    <definedName name="_Л2300">[1]джер_фінанс!#REF!</definedName>
    <definedName name="_Л3000">[1]джер_фінанс!#REF!</definedName>
    <definedName name="_Л4000">[1]джер_фінанс!#REF!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xlnm._FilterDatabase" localSheetId="0" hidden="1">дод4!$K$21:$K$419</definedName>
    <definedName name="_Ъ100000">[1]джер_фінанс!#REF!</definedName>
    <definedName name="_Ъ101000">[1]джер_фінанс!#REF!</definedName>
    <definedName name="_Ъ102000">[1]джер_фінанс!#REF!</definedName>
    <definedName name="_Ъ201000">[1]джер_фінанс!#REF!</definedName>
    <definedName name="_Ъ201010">[1]джер_фінанс!#REF!</definedName>
    <definedName name="_Ъ201011">[1]джер_фінанс!#REF!</definedName>
    <definedName name="_Ъ201012">[1]джер_фінанс!#REF!</definedName>
    <definedName name="_Ъ201020">[1]джер_фінанс!#REF!</definedName>
    <definedName name="_Ъ201021">[1]джер_фінанс!#REF!</definedName>
    <definedName name="_Ъ201022">[1]джер_фінанс!#REF!</definedName>
    <definedName name="_Ъ201030">[1]джер_фінанс!#REF!</definedName>
    <definedName name="_Ъ201031">[1]джер_фінанс!#REF!</definedName>
    <definedName name="_Ъ201032">[1]джер_фінанс!#REF!</definedName>
    <definedName name="_Ъ202000">[1]джер_фінанс!#REF!</definedName>
    <definedName name="_Ъ202010">[1]джер_фінанс!#REF!</definedName>
    <definedName name="_Ъ202011">[1]джер_фінанс!#REF!</definedName>
    <definedName name="_Ъ202012">[1]джер_фінанс!#REF!</definedName>
    <definedName name="_Ъ203000">[1]джер_фінанс!#REF!</definedName>
    <definedName name="_Ъ203010">[1]джер_фінанс!#REF!</definedName>
    <definedName name="_Ъ203011">[1]джер_фінанс!#REF!</definedName>
    <definedName name="_Ъ203012">[1]джер_фінанс!#REF!</definedName>
    <definedName name="_Ъ204000">[1]джер_фінанс!#REF!</definedName>
    <definedName name="_Ъ205000">[1]джер_фінанс!#REF!</definedName>
    <definedName name="_Ъ206000">[1]джер_фінанс!#REF!</definedName>
    <definedName name="_Ъ206001">[1]джер_фінанс!#REF!</definedName>
    <definedName name="_Ъ206002">[1]джер_фінанс!#REF!</definedName>
    <definedName name="rrr">[2]Оренда!$A$4:$B$29</definedName>
    <definedName name="а22100">#REF!</definedName>
    <definedName name="алпдвалп">#REF!</definedName>
    <definedName name="_xlnm.Database">#REF!</definedName>
    <definedName name="В68">#REF!</definedName>
    <definedName name="вс">#REF!</definedName>
    <definedName name="_xlnm.Print_Titles" localSheetId="0">дод4!$12:$21</definedName>
    <definedName name="иори">#REF!</definedName>
    <definedName name="і">#REF!</definedName>
    <definedName name="область">#REF!</definedName>
    <definedName name="_xlnm.Print_Area" localSheetId="0">дод4!$A$1:$J$416</definedName>
  </definedNames>
  <calcPr calcId="145621"/>
</workbook>
</file>

<file path=xl/calcChain.xml><?xml version="1.0" encoding="utf-8"?>
<calcChain xmlns="http://schemas.openxmlformats.org/spreadsheetml/2006/main">
  <c r="J254" i="1" l="1"/>
  <c r="G254" i="1"/>
  <c r="H254" i="1"/>
  <c r="I254" i="1"/>
  <c r="G253" i="1" l="1"/>
  <c r="I252" i="1"/>
  <c r="G252" i="1" s="1"/>
  <c r="G255" i="1" l="1"/>
  <c r="J414" i="1" l="1"/>
  <c r="G413" i="1" l="1"/>
  <c r="K413" i="1" s="1"/>
  <c r="G412" i="1"/>
  <c r="K412" i="1" s="1"/>
  <c r="G411" i="1"/>
  <c r="K411" i="1" s="1"/>
  <c r="G410" i="1"/>
  <c r="K410" i="1" s="1"/>
  <c r="G409" i="1"/>
  <c r="K409" i="1" s="1"/>
  <c r="G408" i="1"/>
  <c r="K408" i="1" s="1"/>
  <c r="G407" i="1"/>
  <c r="K407" i="1" s="1"/>
  <c r="G406" i="1"/>
  <c r="K406" i="1" s="1"/>
  <c r="G405" i="1"/>
  <c r="K405" i="1" s="1"/>
  <c r="G404" i="1"/>
  <c r="K404" i="1" s="1"/>
  <c r="G403" i="1"/>
  <c r="K403" i="1" s="1"/>
  <c r="G402" i="1"/>
  <c r="K402" i="1" s="1"/>
  <c r="G401" i="1"/>
  <c r="K401" i="1" s="1"/>
  <c r="G400" i="1"/>
  <c r="K400" i="1" s="1"/>
  <c r="G399" i="1"/>
  <c r="K399" i="1" s="1"/>
  <c r="G398" i="1"/>
  <c r="K398" i="1" s="1"/>
  <c r="G397" i="1"/>
  <c r="K397" i="1" s="1"/>
  <c r="G396" i="1"/>
  <c r="K396" i="1" s="1"/>
  <c r="G395" i="1"/>
  <c r="K395" i="1" s="1"/>
  <c r="G394" i="1"/>
  <c r="K394" i="1" s="1"/>
  <c r="G393" i="1"/>
  <c r="K393" i="1" s="1"/>
  <c r="G392" i="1"/>
  <c r="K392" i="1" s="1"/>
  <c r="G391" i="1"/>
  <c r="K391" i="1" s="1"/>
  <c r="G390" i="1"/>
  <c r="K390" i="1" s="1"/>
  <c r="G389" i="1"/>
  <c r="K389" i="1" s="1"/>
  <c r="G388" i="1"/>
  <c r="K388" i="1" s="1"/>
  <c r="G387" i="1"/>
  <c r="K387" i="1" s="1"/>
  <c r="G386" i="1"/>
  <c r="K386" i="1" s="1"/>
  <c r="G385" i="1"/>
  <c r="K385" i="1" s="1"/>
  <c r="G384" i="1"/>
  <c r="K384" i="1" s="1"/>
  <c r="G383" i="1"/>
  <c r="K383" i="1" s="1"/>
  <c r="G382" i="1"/>
  <c r="K382" i="1" s="1"/>
  <c r="G381" i="1"/>
  <c r="K381" i="1" s="1"/>
  <c r="G380" i="1"/>
  <c r="K380" i="1" s="1"/>
  <c r="G379" i="1"/>
  <c r="G378" i="1"/>
  <c r="G377" i="1"/>
  <c r="G376" i="1"/>
  <c r="G375" i="1"/>
  <c r="K375" i="1" s="1"/>
  <c r="G374" i="1"/>
  <c r="K374" i="1" s="1"/>
  <c r="G373" i="1"/>
  <c r="K373" i="1" s="1"/>
  <c r="G372" i="1"/>
  <c r="K372" i="1" s="1"/>
  <c r="G371" i="1"/>
  <c r="K371" i="1" s="1"/>
  <c r="J370" i="1"/>
  <c r="G370" i="1"/>
  <c r="K370" i="1" s="1"/>
  <c r="G369" i="1"/>
  <c r="K369" i="1" s="1"/>
  <c r="J368" i="1"/>
  <c r="G368" i="1"/>
  <c r="K368" i="1" s="1"/>
  <c r="G367" i="1"/>
  <c r="K367" i="1" s="1"/>
  <c r="J366" i="1"/>
  <c r="G366" i="1"/>
  <c r="K366" i="1" s="1"/>
  <c r="J365" i="1"/>
  <c r="G365" i="1"/>
  <c r="K365" i="1" s="1"/>
  <c r="J364" i="1"/>
  <c r="G364" i="1"/>
  <c r="K364" i="1" s="1"/>
  <c r="H363" i="1"/>
  <c r="G363" i="1" s="1"/>
  <c r="K363" i="1" s="1"/>
  <c r="G362" i="1"/>
  <c r="K362" i="1" s="1"/>
  <c r="J361" i="1"/>
  <c r="I361" i="1"/>
  <c r="H361" i="1"/>
  <c r="G360" i="1"/>
  <c r="K360" i="1" s="1"/>
  <c r="G359" i="1"/>
  <c r="K359" i="1" s="1"/>
  <c r="G358" i="1"/>
  <c r="K358" i="1" s="1"/>
  <c r="G357" i="1"/>
  <c r="K357" i="1" s="1"/>
  <c r="G356" i="1"/>
  <c r="K356" i="1" s="1"/>
  <c r="G355" i="1"/>
  <c r="K355" i="1" s="1"/>
  <c r="J354" i="1"/>
  <c r="G354" i="1"/>
  <c r="K354" i="1" s="1"/>
  <c r="J353" i="1"/>
  <c r="G353" i="1"/>
  <c r="K353" i="1" s="1"/>
  <c r="G352" i="1"/>
  <c r="K352" i="1" s="1"/>
  <c r="G351" i="1"/>
  <c r="K351" i="1" s="1"/>
  <c r="G350" i="1"/>
  <c r="K350" i="1" s="1"/>
  <c r="G349" i="1"/>
  <c r="K349" i="1" s="1"/>
  <c r="G348" i="1"/>
  <c r="K348" i="1" s="1"/>
  <c r="G347" i="1"/>
  <c r="K347" i="1" s="1"/>
  <c r="G346" i="1"/>
  <c r="K346" i="1" s="1"/>
  <c r="H345" i="1"/>
  <c r="G345" i="1" s="1"/>
  <c r="K345" i="1" s="1"/>
  <c r="G344" i="1"/>
  <c r="K344" i="1" s="1"/>
  <c r="G343" i="1"/>
  <c r="K343" i="1" s="1"/>
  <c r="G342" i="1"/>
  <c r="K342" i="1" s="1"/>
  <c r="J341" i="1"/>
  <c r="I341" i="1"/>
  <c r="H341" i="1"/>
  <c r="G340" i="1"/>
  <c r="K340" i="1" s="1"/>
  <c r="J339" i="1"/>
  <c r="I339" i="1"/>
  <c r="G339" i="1" s="1"/>
  <c r="K339" i="1" s="1"/>
  <c r="G338" i="1"/>
  <c r="K338" i="1" s="1"/>
  <c r="G337" i="1"/>
  <c r="K337" i="1" s="1"/>
  <c r="J336" i="1"/>
  <c r="G336" i="1"/>
  <c r="K336" i="1" s="1"/>
  <c r="J335" i="1"/>
  <c r="G335" i="1"/>
  <c r="K335" i="1" s="1"/>
  <c r="J334" i="1"/>
  <c r="G334" i="1"/>
  <c r="K334" i="1" s="1"/>
  <c r="J333" i="1"/>
  <c r="G333" i="1"/>
  <c r="K333" i="1" s="1"/>
  <c r="G331" i="1"/>
  <c r="K331" i="1" s="1"/>
  <c r="G330" i="1"/>
  <c r="K330" i="1" s="1"/>
  <c r="J329" i="1"/>
  <c r="G329" i="1"/>
  <c r="K329" i="1" s="1"/>
  <c r="G328" i="1"/>
  <c r="K328" i="1" s="1"/>
  <c r="G327" i="1"/>
  <c r="K327" i="1" s="1"/>
  <c r="G326" i="1"/>
  <c r="K326" i="1" s="1"/>
  <c r="G325" i="1"/>
  <c r="K325" i="1" s="1"/>
  <c r="G324" i="1"/>
  <c r="K324" i="1" s="1"/>
  <c r="G323" i="1"/>
  <c r="K323" i="1" s="1"/>
  <c r="G322" i="1"/>
  <c r="K322" i="1" s="1"/>
  <c r="G321" i="1"/>
  <c r="K321" i="1" s="1"/>
  <c r="G320" i="1"/>
  <c r="K320" i="1" s="1"/>
  <c r="G319" i="1"/>
  <c r="K319" i="1" s="1"/>
  <c r="G318" i="1"/>
  <c r="K318" i="1" s="1"/>
  <c r="G317" i="1"/>
  <c r="K317" i="1" s="1"/>
  <c r="G316" i="1"/>
  <c r="K316" i="1" s="1"/>
  <c r="G315" i="1"/>
  <c r="K315" i="1" s="1"/>
  <c r="G314" i="1"/>
  <c r="K314" i="1" s="1"/>
  <c r="G313" i="1"/>
  <c r="K313" i="1" s="1"/>
  <c r="J312" i="1"/>
  <c r="G312" i="1"/>
  <c r="K312" i="1" s="1"/>
  <c r="H311" i="1"/>
  <c r="G311" i="1" s="1"/>
  <c r="K311" i="1" s="1"/>
  <c r="G310" i="1"/>
  <c r="K310" i="1" s="1"/>
  <c r="G309" i="1"/>
  <c r="K309" i="1" s="1"/>
  <c r="J308" i="1"/>
  <c r="G308" i="1"/>
  <c r="K308" i="1" s="1"/>
  <c r="G307" i="1"/>
  <c r="K307" i="1" s="1"/>
  <c r="G306" i="1"/>
  <c r="K306" i="1" s="1"/>
  <c r="G305" i="1"/>
  <c r="K305" i="1" s="1"/>
  <c r="G304" i="1"/>
  <c r="K304" i="1" s="1"/>
  <c r="G303" i="1"/>
  <c r="K303" i="1" s="1"/>
  <c r="G302" i="1"/>
  <c r="K302" i="1" s="1"/>
  <c r="G301" i="1"/>
  <c r="K301" i="1" s="1"/>
  <c r="I300" i="1"/>
  <c r="J300" i="1" s="1"/>
  <c r="J299" i="1"/>
  <c r="G299" i="1"/>
  <c r="K299" i="1" s="1"/>
  <c r="J298" i="1"/>
  <c r="G298" i="1"/>
  <c r="K298" i="1" s="1"/>
  <c r="G297" i="1"/>
  <c r="K297" i="1" s="1"/>
  <c r="G296" i="1"/>
  <c r="K296" i="1" s="1"/>
  <c r="G294" i="1"/>
  <c r="K294" i="1" s="1"/>
  <c r="G293" i="1"/>
  <c r="K293" i="1" s="1"/>
  <c r="G292" i="1"/>
  <c r="K292" i="1" s="1"/>
  <c r="G291" i="1"/>
  <c r="K291" i="1" s="1"/>
  <c r="G290" i="1"/>
  <c r="K290" i="1" s="1"/>
  <c r="G289" i="1"/>
  <c r="K289" i="1" s="1"/>
  <c r="G288" i="1"/>
  <c r="K288" i="1" s="1"/>
  <c r="G287" i="1"/>
  <c r="K287" i="1" s="1"/>
  <c r="G286" i="1"/>
  <c r="K286" i="1" s="1"/>
  <c r="G285" i="1"/>
  <c r="K285" i="1" s="1"/>
  <c r="G284" i="1"/>
  <c r="K284" i="1" s="1"/>
  <c r="G283" i="1"/>
  <c r="K283" i="1" s="1"/>
  <c r="G282" i="1"/>
  <c r="K282" i="1" s="1"/>
  <c r="G281" i="1"/>
  <c r="K281" i="1" s="1"/>
  <c r="G280" i="1"/>
  <c r="K280" i="1" s="1"/>
  <c r="G279" i="1"/>
  <c r="K279" i="1" s="1"/>
  <c r="G278" i="1"/>
  <c r="K278" i="1" s="1"/>
  <c r="G277" i="1"/>
  <c r="K277" i="1" s="1"/>
  <c r="G276" i="1"/>
  <c r="K276" i="1" s="1"/>
  <c r="G275" i="1"/>
  <c r="K275" i="1" s="1"/>
  <c r="G274" i="1"/>
  <c r="K274" i="1" s="1"/>
  <c r="G273" i="1"/>
  <c r="K273" i="1" s="1"/>
  <c r="G272" i="1"/>
  <c r="K272" i="1" s="1"/>
  <c r="G271" i="1"/>
  <c r="K271" i="1" s="1"/>
  <c r="G270" i="1"/>
  <c r="K270" i="1" s="1"/>
  <c r="G269" i="1"/>
  <c r="K269" i="1" s="1"/>
  <c r="G268" i="1"/>
  <c r="K268" i="1" s="1"/>
  <c r="J267" i="1"/>
  <c r="G267" i="1"/>
  <c r="K267" i="1" s="1"/>
  <c r="G266" i="1"/>
  <c r="K266" i="1" s="1"/>
  <c r="J265" i="1"/>
  <c r="G265" i="1"/>
  <c r="K265" i="1" s="1"/>
  <c r="J264" i="1"/>
  <c r="G264" i="1"/>
  <c r="K264" i="1" s="1"/>
  <c r="G263" i="1"/>
  <c r="K263" i="1" s="1"/>
  <c r="G262" i="1"/>
  <c r="K262" i="1" s="1"/>
  <c r="G261" i="1"/>
  <c r="K261" i="1" s="1"/>
  <c r="G260" i="1"/>
  <c r="K260" i="1" s="1"/>
  <c r="G259" i="1"/>
  <c r="K259" i="1" s="1"/>
  <c r="G258" i="1"/>
  <c r="K258" i="1" s="1"/>
  <c r="G257" i="1"/>
  <c r="K257" i="1" s="1"/>
  <c r="J256" i="1"/>
  <c r="G256" i="1"/>
  <c r="K256" i="1" s="1"/>
  <c r="G251" i="1"/>
  <c r="K251" i="1" s="1"/>
  <c r="J250" i="1"/>
  <c r="G250" i="1"/>
  <c r="K250" i="1" s="1"/>
  <c r="J249" i="1"/>
  <c r="G249" i="1"/>
  <c r="K249" i="1" s="1"/>
  <c r="G248" i="1"/>
  <c r="K248" i="1" s="1"/>
  <c r="G247" i="1"/>
  <c r="K247" i="1" s="1"/>
  <c r="I246" i="1"/>
  <c r="H246" i="1"/>
  <c r="G245" i="1"/>
  <c r="K245" i="1" s="1"/>
  <c r="G244" i="1"/>
  <c r="K244" i="1" s="1"/>
  <c r="G243" i="1"/>
  <c r="K243" i="1" s="1"/>
  <c r="G242" i="1"/>
  <c r="K242" i="1" s="1"/>
  <c r="G241" i="1"/>
  <c r="K241" i="1" s="1"/>
  <c r="J240" i="1"/>
  <c r="G240" i="1"/>
  <c r="K240" i="1" s="1"/>
  <c r="J239" i="1"/>
  <c r="G239" i="1"/>
  <c r="K239" i="1" s="1"/>
  <c r="J238" i="1"/>
  <c r="G238" i="1"/>
  <c r="K238" i="1" s="1"/>
  <c r="G237" i="1"/>
  <c r="K237" i="1" s="1"/>
  <c r="G236" i="1"/>
  <c r="K236" i="1" s="1"/>
  <c r="G235" i="1"/>
  <c r="K235" i="1" s="1"/>
  <c r="G234" i="1"/>
  <c r="K234" i="1" s="1"/>
  <c r="G233" i="1"/>
  <c r="K233" i="1" s="1"/>
  <c r="G232" i="1"/>
  <c r="K232" i="1" s="1"/>
  <c r="J231" i="1"/>
  <c r="G231" i="1"/>
  <c r="K231" i="1" s="1"/>
  <c r="G230" i="1"/>
  <c r="K230" i="1" s="1"/>
  <c r="G229" i="1"/>
  <c r="K229" i="1" s="1"/>
  <c r="J228" i="1"/>
  <c r="G228" i="1"/>
  <c r="K228" i="1" s="1"/>
  <c r="G227" i="1"/>
  <c r="K227" i="1" s="1"/>
  <c r="G226" i="1"/>
  <c r="K226" i="1" s="1"/>
  <c r="G225" i="1"/>
  <c r="K225" i="1" s="1"/>
  <c r="G224" i="1"/>
  <c r="K224" i="1" s="1"/>
  <c r="G223" i="1"/>
  <c r="K223" i="1" s="1"/>
  <c r="G222" i="1"/>
  <c r="K222" i="1" s="1"/>
  <c r="G221" i="1"/>
  <c r="K221" i="1" s="1"/>
  <c r="G220" i="1"/>
  <c r="K220" i="1" s="1"/>
  <c r="G219" i="1"/>
  <c r="K219" i="1" s="1"/>
  <c r="J218" i="1"/>
  <c r="G218" i="1"/>
  <c r="K218" i="1" s="1"/>
  <c r="G217" i="1"/>
  <c r="K217" i="1" s="1"/>
  <c r="G216" i="1"/>
  <c r="K216" i="1" s="1"/>
  <c r="G215" i="1"/>
  <c r="K215" i="1" s="1"/>
  <c r="G214" i="1"/>
  <c r="K214" i="1" s="1"/>
  <c r="G213" i="1"/>
  <c r="K213" i="1" s="1"/>
  <c r="G212" i="1"/>
  <c r="K212" i="1" s="1"/>
  <c r="G211" i="1"/>
  <c r="K211" i="1" s="1"/>
  <c r="G210" i="1"/>
  <c r="K210" i="1" s="1"/>
  <c r="G209" i="1"/>
  <c r="K209" i="1" s="1"/>
  <c r="G208" i="1"/>
  <c r="K208" i="1" s="1"/>
  <c r="G207" i="1"/>
  <c r="K207" i="1" s="1"/>
  <c r="G206" i="1"/>
  <c r="K206" i="1" s="1"/>
  <c r="G205" i="1"/>
  <c r="K205" i="1" s="1"/>
  <c r="G204" i="1"/>
  <c r="K204" i="1" s="1"/>
  <c r="G203" i="1"/>
  <c r="K203" i="1" s="1"/>
  <c r="G202" i="1"/>
  <c r="K202" i="1" s="1"/>
  <c r="G201" i="1"/>
  <c r="K201" i="1" s="1"/>
  <c r="G200" i="1"/>
  <c r="K200" i="1" s="1"/>
  <c r="G199" i="1"/>
  <c r="K199" i="1" s="1"/>
  <c r="G198" i="1"/>
  <c r="K198" i="1" s="1"/>
  <c r="G197" i="1"/>
  <c r="K197" i="1" s="1"/>
  <c r="G196" i="1"/>
  <c r="K196" i="1" s="1"/>
  <c r="G195" i="1"/>
  <c r="K195" i="1" s="1"/>
  <c r="G194" i="1"/>
  <c r="K194" i="1" s="1"/>
  <c r="G193" i="1"/>
  <c r="K193" i="1" s="1"/>
  <c r="G192" i="1"/>
  <c r="K192" i="1" s="1"/>
  <c r="G191" i="1"/>
  <c r="K191" i="1" s="1"/>
  <c r="G190" i="1"/>
  <c r="K190" i="1" s="1"/>
  <c r="J189" i="1"/>
  <c r="G189" i="1"/>
  <c r="K189" i="1" s="1"/>
  <c r="J188" i="1"/>
  <c r="G188" i="1"/>
  <c r="K188" i="1" s="1"/>
  <c r="G187" i="1"/>
  <c r="K187" i="1" s="1"/>
  <c r="G186" i="1"/>
  <c r="K186" i="1" s="1"/>
  <c r="G185" i="1"/>
  <c r="K185" i="1" s="1"/>
  <c r="G184" i="1"/>
  <c r="K184" i="1" s="1"/>
  <c r="G183" i="1"/>
  <c r="K183" i="1" s="1"/>
  <c r="G182" i="1"/>
  <c r="K182" i="1" s="1"/>
  <c r="G181" i="1"/>
  <c r="K181" i="1" s="1"/>
  <c r="G180" i="1"/>
  <c r="K180" i="1" s="1"/>
  <c r="G179" i="1"/>
  <c r="K179" i="1" s="1"/>
  <c r="H178" i="1"/>
  <c r="G178" i="1" s="1"/>
  <c r="K178" i="1" s="1"/>
  <c r="G177" i="1"/>
  <c r="K177" i="1" s="1"/>
  <c r="G176" i="1"/>
  <c r="K176" i="1" s="1"/>
  <c r="G175" i="1"/>
  <c r="K175" i="1" s="1"/>
  <c r="G174" i="1"/>
  <c r="K174" i="1" s="1"/>
  <c r="G173" i="1"/>
  <c r="K173" i="1" s="1"/>
  <c r="G172" i="1"/>
  <c r="K172" i="1" s="1"/>
  <c r="G171" i="1"/>
  <c r="K171" i="1" s="1"/>
  <c r="G170" i="1"/>
  <c r="K170" i="1" s="1"/>
  <c r="G169" i="1"/>
  <c r="K169" i="1" s="1"/>
  <c r="G168" i="1"/>
  <c r="K168" i="1" s="1"/>
  <c r="G167" i="1"/>
  <c r="K167" i="1" s="1"/>
  <c r="G166" i="1"/>
  <c r="K166" i="1" s="1"/>
  <c r="G165" i="1"/>
  <c r="K165" i="1" s="1"/>
  <c r="G164" i="1"/>
  <c r="K164" i="1" s="1"/>
  <c r="G163" i="1"/>
  <c r="K163" i="1" s="1"/>
  <c r="G162" i="1"/>
  <c r="K162" i="1" s="1"/>
  <c r="G161" i="1"/>
  <c r="K161" i="1" s="1"/>
  <c r="G160" i="1"/>
  <c r="K160" i="1" s="1"/>
  <c r="G159" i="1"/>
  <c r="K159" i="1" s="1"/>
  <c r="G158" i="1"/>
  <c r="K158" i="1" s="1"/>
  <c r="G157" i="1"/>
  <c r="K157" i="1" s="1"/>
  <c r="J156" i="1"/>
  <c r="I156" i="1"/>
  <c r="H156" i="1"/>
  <c r="G155" i="1"/>
  <c r="K155" i="1" s="1"/>
  <c r="G154" i="1"/>
  <c r="K154" i="1" s="1"/>
  <c r="G153" i="1"/>
  <c r="K153" i="1" s="1"/>
  <c r="G152" i="1"/>
  <c r="K152" i="1" s="1"/>
  <c r="G151" i="1"/>
  <c r="K151" i="1" s="1"/>
  <c r="G150" i="1"/>
  <c r="K150" i="1" s="1"/>
  <c r="G149" i="1"/>
  <c r="K149" i="1" s="1"/>
  <c r="J148" i="1"/>
  <c r="I148" i="1"/>
  <c r="H148" i="1"/>
  <c r="G147" i="1"/>
  <c r="K147" i="1" s="1"/>
  <c r="G146" i="1"/>
  <c r="K146" i="1" s="1"/>
  <c r="J145" i="1"/>
  <c r="G145" i="1"/>
  <c r="K145" i="1" s="1"/>
  <c r="J144" i="1"/>
  <c r="G144" i="1"/>
  <c r="K144" i="1" s="1"/>
  <c r="G143" i="1"/>
  <c r="K143" i="1" s="1"/>
  <c r="G142" i="1"/>
  <c r="K142" i="1" s="1"/>
  <c r="G141" i="1"/>
  <c r="K141" i="1" s="1"/>
  <c r="G140" i="1"/>
  <c r="K140" i="1" s="1"/>
  <c r="G139" i="1"/>
  <c r="K139" i="1" s="1"/>
  <c r="G138" i="1"/>
  <c r="K138" i="1" s="1"/>
  <c r="G137" i="1"/>
  <c r="K137" i="1" s="1"/>
  <c r="G136" i="1"/>
  <c r="K136" i="1" s="1"/>
  <c r="G135" i="1"/>
  <c r="K135" i="1" s="1"/>
  <c r="G134" i="1"/>
  <c r="K134" i="1" s="1"/>
  <c r="G133" i="1"/>
  <c r="K133" i="1" s="1"/>
  <c r="G132" i="1"/>
  <c r="K132" i="1" s="1"/>
  <c r="J131" i="1"/>
  <c r="G131" i="1"/>
  <c r="K131" i="1" s="1"/>
  <c r="J130" i="1"/>
  <c r="H130" i="1"/>
  <c r="G130" i="1" s="1"/>
  <c r="K130" i="1" s="1"/>
  <c r="J129" i="1"/>
  <c r="G129" i="1"/>
  <c r="K129" i="1" s="1"/>
  <c r="G128" i="1"/>
  <c r="K128" i="1" s="1"/>
  <c r="G127" i="1"/>
  <c r="K127" i="1" s="1"/>
  <c r="G126" i="1"/>
  <c r="K126" i="1" s="1"/>
  <c r="G125" i="1"/>
  <c r="K125" i="1" s="1"/>
  <c r="G124" i="1"/>
  <c r="K124" i="1" s="1"/>
  <c r="G123" i="1"/>
  <c r="K123" i="1" s="1"/>
  <c r="G122" i="1"/>
  <c r="K122" i="1" s="1"/>
  <c r="G121" i="1"/>
  <c r="K121" i="1" s="1"/>
  <c r="G120" i="1"/>
  <c r="K120" i="1" s="1"/>
  <c r="G119" i="1"/>
  <c r="K119" i="1" s="1"/>
  <c r="G118" i="1"/>
  <c r="K118" i="1" s="1"/>
  <c r="G117" i="1"/>
  <c r="K117" i="1" s="1"/>
  <c r="G116" i="1"/>
  <c r="K116" i="1" s="1"/>
  <c r="G115" i="1"/>
  <c r="K115" i="1" s="1"/>
  <c r="G114" i="1"/>
  <c r="K114" i="1" s="1"/>
  <c r="J113" i="1"/>
  <c r="G113" i="1"/>
  <c r="K113" i="1" s="1"/>
  <c r="G112" i="1"/>
  <c r="K112" i="1" s="1"/>
  <c r="G111" i="1"/>
  <c r="K111" i="1" s="1"/>
  <c r="G110" i="1"/>
  <c r="K110" i="1" s="1"/>
  <c r="G109" i="1"/>
  <c r="K109" i="1" s="1"/>
  <c r="G108" i="1"/>
  <c r="K108" i="1" s="1"/>
  <c r="G107" i="1"/>
  <c r="K107" i="1" s="1"/>
  <c r="G106" i="1"/>
  <c r="K106" i="1" s="1"/>
  <c r="G105" i="1"/>
  <c r="K105" i="1" s="1"/>
  <c r="G104" i="1"/>
  <c r="K104" i="1" s="1"/>
  <c r="G103" i="1"/>
  <c r="K103" i="1" s="1"/>
  <c r="G102" i="1"/>
  <c r="K102" i="1" s="1"/>
  <c r="G101" i="1"/>
  <c r="K101" i="1" s="1"/>
  <c r="G100" i="1"/>
  <c r="K100" i="1" s="1"/>
  <c r="G99" i="1"/>
  <c r="K99" i="1" s="1"/>
  <c r="G98" i="1"/>
  <c r="K98" i="1" s="1"/>
  <c r="G97" i="1"/>
  <c r="K97" i="1" s="1"/>
  <c r="G96" i="1"/>
  <c r="K96" i="1" s="1"/>
  <c r="G95" i="1"/>
  <c r="K95" i="1" s="1"/>
  <c r="G94" i="1"/>
  <c r="K94" i="1" s="1"/>
  <c r="G93" i="1"/>
  <c r="K93" i="1" s="1"/>
  <c r="G92" i="1"/>
  <c r="K92" i="1" s="1"/>
  <c r="G91" i="1"/>
  <c r="K91" i="1" s="1"/>
  <c r="G90" i="1"/>
  <c r="K90" i="1" s="1"/>
  <c r="J89" i="1"/>
  <c r="G89" i="1"/>
  <c r="K89" i="1" s="1"/>
  <c r="J88" i="1"/>
  <c r="G88" i="1"/>
  <c r="K88" i="1" s="1"/>
  <c r="J86" i="1"/>
  <c r="G86" i="1"/>
  <c r="K86" i="1" s="1"/>
  <c r="J85" i="1"/>
  <c r="G85" i="1"/>
  <c r="K85" i="1" s="1"/>
  <c r="G84" i="1"/>
  <c r="K84" i="1" s="1"/>
  <c r="G83" i="1"/>
  <c r="K83" i="1" s="1"/>
  <c r="G82" i="1"/>
  <c r="K82" i="1" s="1"/>
  <c r="G81" i="1"/>
  <c r="K81" i="1" s="1"/>
  <c r="G80" i="1"/>
  <c r="K80" i="1" s="1"/>
  <c r="G79" i="1"/>
  <c r="K79" i="1" s="1"/>
  <c r="G78" i="1"/>
  <c r="K78" i="1" s="1"/>
  <c r="G77" i="1"/>
  <c r="K77" i="1" s="1"/>
  <c r="G76" i="1"/>
  <c r="K76" i="1" s="1"/>
  <c r="G75" i="1"/>
  <c r="K75" i="1" s="1"/>
  <c r="G74" i="1"/>
  <c r="K74" i="1" s="1"/>
  <c r="G73" i="1"/>
  <c r="K73" i="1" s="1"/>
  <c r="G72" i="1"/>
  <c r="K72" i="1" s="1"/>
  <c r="G71" i="1"/>
  <c r="K71" i="1" s="1"/>
  <c r="G70" i="1"/>
  <c r="K70" i="1" s="1"/>
  <c r="G69" i="1"/>
  <c r="K69" i="1" s="1"/>
  <c r="G68" i="1"/>
  <c r="K68" i="1" s="1"/>
  <c r="G67" i="1"/>
  <c r="K67" i="1" s="1"/>
  <c r="G66" i="1"/>
  <c r="K66" i="1" s="1"/>
  <c r="G65" i="1"/>
  <c r="K65" i="1" s="1"/>
  <c r="G64" i="1"/>
  <c r="K64" i="1" s="1"/>
  <c r="G63" i="1"/>
  <c r="K63" i="1" s="1"/>
  <c r="G62" i="1"/>
  <c r="K62" i="1" s="1"/>
  <c r="G61" i="1"/>
  <c r="K61" i="1" s="1"/>
  <c r="G60" i="1"/>
  <c r="K60" i="1" s="1"/>
  <c r="G59" i="1"/>
  <c r="K59" i="1" s="1"/>
  <c r="G58" i="1"/>
  <c r="K58" i="1" s="1"/>
  <c r="G57" i="1"/>
  <c r="K57" i="1" s="1"/>
  <c r="G56" i="1"/>
  <c r="K56" i="1" s="1"/>
  <c r="G55" i="1"/>
  <c r="K55" i="1" s="1"/>
  <c r="G54" i="1"/>
  <c r="K54" i="1" s="1"/>
  <c r="G53" i="1"/>
  <c r="K53" i="1" s="1"/>
  <c r="G52" i="1"/>
  <c r="K52" i="1" s="1"/>
  <c r="G51" i="1"/>
  <c r="K51" i="1" s="1"/>
  <c r="G50" i="1"/>
  <c r="K50" i="1" s="1"/>
  <c r="G49" i="1"/>
  <c r="K49" i="1" s="1"/>
  <c r="G48" i="1"/>
  <c r="K48" i="1" s="1"/>
  <c r="G47" i="1"/>
  <c r="K47" i="1" s="1"/>
  <c r="G46" i="1"/>
  <c r="K46" i="1" s="1"/>
  <c r="G45" i="1"/>
  <c r="K45" i="1" s="1"/>
  <c r="G44" i="1"/>
  <c r="K44" i="1" s="1"/>
  <c r="G43" i="1"/>
  <c r="K43" i="1" s="1"/>
  <c r="G42" i="1"/>
  <c r="K42" i="1" s="1"/>
  <c r="G41" i="1"/>
  <c r="K41" i="1" s="1"/>
  <c r="G40" i="1"/>
  <c r="K40" i="1" s="1"/>
  <c r="G39" i="1"/>
  <c r="K39" i="1" s="1"/>
  <c r="G38" i="1"/>
  <c r="K38" i="1" s="1"/>
  <c r="G37" i="1"/>
  <c r="K37" i="1" s="1"/>
  <c r="G36" i="1"/>
  <c r="K36" i="1" s="1"/>
  <c r="G35" i="1"/>
  <c r="K35" i="1" s="1"/>
  <c r="J34" i="1"/>
  <c r="I34" i="1"/>
  <c r="H34" i="1"/>
  <c r="G33" i="1"/>
  <c r="K33" i="1" s="1"/>
  <c r="G32" i="1"/>
  <c r="K32" i="1" s="1"/>
  <c r="G31" i="1"/>
  <c r="K31" i="1" s="1"/>
  <c r="G30" i="1"/>
  <c r="K30" i="1" s="1"/>
  <c r="G29" i="1"/>
  <c r="K29" i="1" s="1"/>
  <c r="G28" i="1"/>
  <c r="K28" i="1" s="1"/>
  <c r="G27" i="1"/>
  <c r="K27" i="1" s="1"/>
  <c r="G26" i="1"/>
  <c r="K26" i="1" s="1"/>
  <c r="G25" i="1"/>
  <c r="K25" i="1" s="1"/>
  <c r="G24" i="1"/>
  <c r="K24" i="1" s="1"/>
  <c r="G23" i="1"/>
  <c r="K23" i="1" s="1"/>
  <c r="G22" i="1"/>
  <c r="K22" i="1" s="1"/>
  <c r="J246" i="1" l="1"/>
  <c r="G246" i="1"/>
  <c r="K246" i="1" s="1"/>
  <c r="G156" i="1"/>
  <c r="K156" i="1" s="1"/>
  <c r="G34" i="1"/>
  <c r="K34" i="1" s="1"/>
  <c r="G148" i="1"/>
  <c r="K148" i="1" s="1"/>
  <c r="G300" i="1"/>
  <c r="K300" i="1" s="1"/>
  <c r="G341" i="1"/>
  <c r="K341" i="1" s="1"/>
  <c r="G361" i="1"/>
  <c r="K361" i="1" s="1"/>
  <c r="K414" i="1" l="1"/>
</calcChain>
</file>

<file path=xl/sharedStrings.xml><?xml version="1.0" encoding="utf-8"?>
<sst xmlns="http://schemas.openxmlformats.org/spreadsheetml/2006/main" count="1168" uniqueCount="708">
  <si>
    <t>до розпорядження начальника</t>
  </si>
  <si>
    <t>обласної війскової адміністрації</t>
  </si>
  <si>
    <t>(код бюджету)</t>
  </si>
  <si>
    <t>грн</t>
  </si>
  <si>
    <t>Код програмної класифікації видатків та кредитування місцевих бюджетів</t>
  </si>
  <si>
    <t xml:space="preserve">Код типової програмної класифікації видатків та кредитування місцевих бюджетів </t>
  </si>
  <si>
    <t xml:space="preserve">Код функціональної класифікації видатків та кредитування  бюджету </t>
  </si>
  <si>
    <t>Найменування  головного розпорядника, відповідального виконавця бюджетної програми або напряму видатків згідно з типовою відомчою/ типовою програмною класифікацією видатків та кредитування місцевих бюджетів</t>
  </si>
  <si>
    <t>Найменування місцевої (регіональної)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</si>
  <si>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</si>
  <si>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</si>
  <si>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</si>
  <si>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</si>
  <si>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 тому числі бюджет розвитку</t>
  </si>
  <si>
    <t>10</t>
  </si>
  <si>
    <t>0110150</t>
  </si>
  <si>
    <t>0150</t>
  </si>
  <si>
    <t>0111 (010116)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</si>
  <si>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</t>
  </si>
  <si>
    <t xml:space="preserve">у тому числі на утримання: </t>
  </si>
  <si>
    <t>апарату обласної ради</t>
  </si>
  <si>
    <t>з них: на виконання заходів з внутрішньої політики</t>
  </si>
  <si>
    <t>управління майном спільної власності</t>
  </si>
  <si>
    <t>0110180</t>
  </si>
  <si>
    <t>0180</t>
  </si>
  <si>
    <t>0133 (250404)</t>
  </si>
  <si>
    <t>Інша діяльність у сфері державного управління</t>
  </si>
  <si>
    <t>Комплексна програма розвитку культури, підвищення туристичної привабливості, збереження національної пам"яті, культурної спадщини та промоції Львівської області на 2021-2023 роки</t>
  </si>
  <si>
    <t>0113230</t>
  </si>
  <si>
    <t>3230</t>
  </si>
  <si>
    <t>1090 (090412)</t>
  </si>
  <si>
    <t>Інші заклади та заходи</t>
  </si>
  <si>
    <t>0116020</t>
  </si>
  <si>
    <t>0620 (100302)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</si>
  <si>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</si>
  <si>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0117340</t>
  </si>
  <si>
    <t>7340</t>
  </si>
  <si>
    <t>0829 (150201)</t>
  </si>
  <si>
    <t>Проектування, реставрація та охорона пам'яток архітектури</t>
  </si>
  <si>
    <t>0117530</t>
  </si>
  <si>
    <t>7530</t>
  </si>
  <si>
    <t>0460 (250404)</t>
  </si>
  <si>
    <r>
      <t>Інші заходи у сфері зв</t>
    </r>
    <r>
      <rPr>
        <sz val="12"/>
        <rFont val="Arial"/>
        <family val="2"/>
        <charset val="204"/>
      </rPr>
      <t>´</t>
    </r>
    <r>
      <rPr>
        <sz val="12"/>
        <rFont val="Times New Roman Cyr"/>
        <family val="1"/>
        <charset val="204"/>
      </rPr>
      <t>язку, телекомунікації та інформатики</t>
    </r>
  </si>
  <si>
    <t>Регіональна програма інформатизації "Електронна Львівщина" на 2018-2020 роки</t>
  </si>
  <si>
    <t>0117670</t>
  </si>
  <si>
    <t>7670</t>
  </si>
  <si>
    <t>0490 (180409)</t>
  </si>
  <si>
    <t>Внески до статутного капіталу суб’єктів господарювання</t>
  </si>
  <si>
    <t>0117693</t>
  </si>
  <si>
    <t>7693</t>
  </si>
  <si>
    <r>
      <t>0411 (</t>
    </r>
    <r>
      <rPr>
        <sz val="12"/>
        <rFont val="Times New Roman Cyr"/>
        <charset val="204"/>
      </rPr>
      <t>180410)</t>
    </r>
  </si>
  <si>
    <t>Інша  заходи, пов"язані з економічною діяльністю</t>
  </si>
  <si>
    <t>Програма проведення обласного конкурсу проектів місцевого розвитку у Львівській області на 2017-2020 роки (у новій редакції)</t>
  </si>
  <si>
    <t>№ 750 від 25.10.2018</t>
  </si>
  <si>
    <t>0118410</t>
  </si>
  <si>
    <t>8410</t>
  </si>
  <si>
    <t>0830 (120100)</t>
  </si>
  <si>
    <t>Фінансова підтримка засобів масової інформації</t>
  </si>
  <si>
    <t>Регіональна програма сприяння розвитку інформаційного простору та громадянського суспільства у Львівській області на 2021-2025 роки</t>
  </si>
  <si>
    <t>№ 67 від 23.02.2021 року зі змінами</t>
  </si>
  <si>
    <t>0118110</t>
  </si>
  <si>
    <t>0320 (210105)</t>
  </si>
  <si>
    <t>Заходи запобігання та ліквідації надзвичайних ситуацій та наслідків стихійного лиха</t>
  </si>
  <si>
    <t>0119800</t>
  </si>
  <si>
    <t>0180 (250344)</t>
  </si>
  <si>
    <t xml:space="preserve">Субвенція з місцевого бюджету державному бюджету </t>
  </si>
  <si>
    <t>060103</t>
  </si>
  <si>
    <t>Підрозділи дорожньо-патрульної служби та дорожнього нагляду</t>
  </si>
  <si>
    <t>060106</t>
  </si>
  <si>
    <t>Приймальники-розподільники для неповнолітніх</t>
  </si>
  <si>
    <t>060107</t>
  </si>
  <si>
    <t>Спеціальні приймальники-розподільники</t>
  </si>
  <si>
    <t>060702</t>
  </si>
  <si>
    <t>Професійна пожежна охорона</t>
  </si>
  <si>
    <t>061003</t>
  </si>
  <si>
    <t>Адресно-довідкові бюро</t>
  </si>
  <si>
    <t>061007</t>
  </si>
  <si>
    <t>Інші правоохоронні заходи і заклади</t>
  </si>
  <si>
    <t>070601</t>
  </si>
  <si>
    <t>Вищі заклади освіти І-ІІ рівнів акредитації</t>
  </si>
  <si>
    <t>070602</t>
  </si>
  <si>
    <t>Вищі заклади освіти ІІІ-IV рівнів акредитації</t>
  </si>
  <si>
    <t>070701</t>
  </si>
  <si>
    <t>Заклади післядипломної освіти ІІІ-IV рівня акредитації</t>
  </si>
  <si>
    <t>0210180</t>
  </si>
  <si>
    <t>0211140</t>
  </si>
  <si>
    <t>1140</t>
  </si>
  <si>
    <t>0950 (070702)</t>
  </si>
  <si>
    <t>Підвищення кваліфікації, перепідготовка кадрів закладами післядипломної освіти</t>
  </si>
  <si>
    <t>Обласна цільова програма фінансування підвищення кваліфікації</t>
  </si>
  <si>
    <t>090412</t>
  </si>
  <si>
    <t>Інші видатки на соціальний захист населення (надання допомоги малозабезпеченим громадянам області за розпорядженнями голови облдержадміністрації)</t>
  </si>
  <si>
    <t>0210191</t>
  </si>
  <si>
    <t>0191</t>
  </si>
  <si>
    <t>0160 (250203)</t>
  </si>
  <si>
    <t xml:space="preserve">Проведення місцевих виборів </t>
  </si>
  <si>
    <t>0217530</t>
  </si>
  <si>
    <t>0219800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</si>
  <si>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</si>
  <si>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</si>
  <si>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Програма підтримки правоохоронних органів у Львівській області на 2018-2020 роки</t>
  </si>
  <si>
    <t xml:space="preserve">з них на: </t>
  </si>
  <si>
    <t>реалізацію програми забезпечення захисту інтересів громадянина, держави та суспільства на державному кордоні України в межах Львівської області на 2008-2010 роки</t>
  </si>
  <si>
    <t xml:space="preserve">реалізацію обласної цільової програми з підготовки та проведення в Україні фінальної частини чемпіонату Європи 2012 року з футболу (головне управління МВСУ у Львівській області - 1000 тис.грн., головне управління МНСУ у Львівській області - 900 тис.грн., </t>
  </si>
  <si>
    <t>у тому числі на реалізацію програм в галузі правоохоронної діяльності та забезпечення безпеки державного кордону в межах Львівської області</t>
  </si>
  <si>
    <t>180410</t>
  </si>
  <si>
    <t>Інші заходи, пов"язані з економічною діяльністю</t>
  </si>
  <si>
    <t>Всього спец</t>
  </si>
  <si>
    <t>Всього з ф</t>
  </si>
  <si>
    <t>з них на:</t>
  </si>
  <si>
    <t>реалізацію програми з питань безпеки та правопорядку на період підготовки та проведення в Україні фінальної частини чемпіонату Європи 2012 року з футболу</t>
  </si>
  <si>
    <t>надання фінансової підтримки комунальному підприємству "Підприємство автотранспортного обслуговування"</t>
  </si>
  <si>
    <t>в тому числі:  програма боротьби зі злочинністю</t>
  </si>
  <si>
    <t>програма забезпечення безпеки руху</t>
  </si>
  <si>
    <t>програма по забезпеченню підготовки кадрів у здійсненні профілактичної роботи щодо протипожежного захисту</t>
  </si>
  <si>
    <t>заходи по проведенню підготовки документів з метою реалізації Закону України "Про реабілітацію жертв політичних репресій на Україні"</t>
  </si>
  <si>
    <t>у тому числі:на реалізацію програм в галузі правоохоронної діяльності та забезпечення безпеки державного кордону в межах Львівської області</t>
  </si>
  <si>
    <t>0611020</t>
  </si>
  <si>
    <t>0921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</si>
  <si>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</si>
  <si>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з них на заходи з енергозбереження для бюджетних установ</t>
  </si>
  <si>
    <t>1020</t>
  </si>
  <si>
    <t>Надання загальної середньої освіти за рахунок коштів місцевого бюджету</t>
  </si>
  <si>
    <t>Програма розвитку освіти Львівської області на 2021-2025 роки</t>
  </si>
  <si>
    <t>№ 64 від 18.02.2021 року зі змінами</t>
  </si>
  <si>
    <t>0611022</t>
  </si>
  <si>
    <t>1022</t>
  </si>
  <si>
    <t xml:space="preserve">0922 </t>
  </si>
  <si>
    <t>Надання загальної середньої освіти спеціальними закладами загальної середньої освіти для дітей, які потребують корекції фізичного та /або розумового розвитку</t>
  </si>
  <si>
    <t>0611025</t>
  </si>
  <si>
    <t>1025</t>
  </si>
  <si>
    <t>0922</t>
  </si>
  <si>
    <t>Надання загальної середньої освіти навчально-реабілітаційними центрами для дітей з особливими освітніми потребами, зумовленими складними порушеннями розвитку</t>
  </si>
  <si>
    <t>0611142</t>
  </si>
  <si>
    <t>1142</t>
  </si>
  <si>
    <t xml:space="preserve">0990 </t>
  </si>
  <si>
    <t>Інші програми та заходи у сфері освіти</t>
  </si>
  <si>
    <t>0611040</t>
  </si>
  <si>
    <t>1040</t>
  </si>
  <si>
    <t>0922 (070301)</t>
  </si>
  <si>
    <t>Надання загальної середньої освіти загальноосвiтнiми школами-iнтернатами, загальноосвітніми санаторними школами-інтернатами</t>
  </si>
  <si>
    <t>0611050</t>
  </si>
  <si>
    <t>1050</t>
  </si>
  <si>
    <t>0922 (070302)</t>
  </si>
  <si>
    <t>Надання загальної середньої освіти загальноосвітніми школами-інтернатами для дітей-сиріт і дітей, позбавлених батьківського піклування</t>
  </si>
  <si>
    <t>0611060</t>
  </si>
  <si>
    <t>0910 (070303)</t>
  </si>
  <si>
    <t>Забезпечення належних умов для виховання та розвитку дітей-сиріт і дітей, позбавлених батьківського піклування, в дитячих будинках</t>
  </si>
  <si>
    <t>у тому числі : реалізація програми з нагоди святкування 150-річчя із дня народження І. Франка</t>
  </si>
  <si>
    <t>0611080</t>
  </si>
  <si>
    <t>1080</t>
  </si>
  <si>
    <t>0922 (070307)</t>
  </si>
  <si>
    <t xml:space="preserve">Надання загальної середньої освіти  загальноосвітніми спеціалізованими школами-інтернатами з поглибленим вивченням окремих предметів і курсів для поглибленої підготовки дітей в галузі науки і мистецтв, фізичної культури і спорту, інших галузях, ліцеями з </t>
  </si>
  <si>
    <t>0611090</t>
  </si>
  <si>
    <t>1090</t>
  </si>
  <si>
    <t>0960 (070401)</t>
  </si>
  <si>
    <t>Надання позашкільної освіти позашкільними закладами освіти, заходи із позашкільної роботи з дітьми</t>
  </si>
  <si>
    <t>з них: видатки на заходи з розвитку української мови</t>
  </si>
  <si>
    <t>0611110</t>
  </si>
  <si>
    <t>1110</t>
  </si>
  <si>
    <t>0930 (070501)</t>
  </si>
  <si>
    <t>Підготовка кадрів професійно-технічними закладами та іншими закладами освіти</t>
  </si>
  <si>
    <t>070502</t>
  </si>
  <si>
    <t>Заходи з оздоровлення та відпочинку дітей</t>
  </si>
  <si>
    <t>0611120</t>
  </si>
  <si>
    <t>1120</t>
  </si>
  <si>
    <t>0941 (070601)</t>
  </si>
  <si>
    <t>Підготовка кадрів вищими навчальними закладами І і ІІ рівнів акредитації (коледжами, технікумами, училищами)</t>
  </si>
  <si>
    <t>0611130</t>
  </si>
  <si>
    <t>1130</t>
  </si>
  <si>
    <t>0942 (070602)</t>
  </si>
  <si>
    <t>Підготовка кадрів вищими навчальними закладами ІІІ і ІV рівнів акредитації (університетами, академіями, інститутами)</t>
  </si>
  <si>
    <t>0611140</t>
  </si>
  <si>
    <t xml:space="preserve">Підвищення кваліфікації, перепідготовка кадрів  закладами післядипломної освіти </t>
  </si>
  <si>
    <t>0611150</t>
  </si>
  <si>
    <t>1150</t>
  </si>
  <si>
    <t>0990 (070802)</t>
  </si>
  <si>
    <t xml:space="preserve">Методичне забезпечення діяльності навчальних закладів </t>
  </si>
  <si>
    <t>0611070</t>
  </si>
  <si>
    <t>1070</t>
  </si>
  <si>
    <t>0922 (070304)</t>
  </si>
  <si>
    <t>Надання загальної середньої освіти спеціальними загальноосвітніми школами-інтернатами, школами та іншими навчальними закладами для дітей, які потребують корекції фізичного та (або) розумового розвитку</t>
  </si>
  <si>
    <t>Програма реалізації пріоритетних інфрастуктурних проєктів у Львівській області</t>
  </si>
  <si>
    <t>№ 17/0/5-22ВА від 07.04.2022 року</t>
  </si>
  <si>
    <t>0619800</t>
  </si>
  <si>
    <t>0613111</t>
  </si>
  <si>
    <t>3111</t>
  </si>
  <si>
    <t>1040 (090700)</t>
  </si>
  <si>
    <t>Утримання закладів, що надають соціальні послуги дітям, які опинились у складних життєвих обставинах</t>
  </si>
  <si>
    <t>0613121</t>
  </si>
  <si>
    <t>3121</t>
  </si>
  <si>
    <t>1040 (091101)</t>
  </si>
  <si>
    <t>Утримання та забезпечення діяльності центрів соціальних служб для сім"ї, дітей та молоді</t>
  </si>
  <si>
    <t>0613130</t>
  </si>
  <si>
    <t>3130</t>
  </si>
  <si>
    <t>1040 (091103)</t>
  </si>
  <si>
    <t>Реалізація державної політики у молодіжній сфері</t>
  </si>
  <si>
    <t>0613140</t>
  </si>
  <si>
    <t>3140</t>
  </si>
  <si>
    <t>1040 (091108)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</si>
  <si>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</si>
  <si>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0613230</t>
  </si>
  <si>
    <t>1040 (091106)</t>
  </si>
  <si>
    <t>0614030</t>
  </si>
  <si>
    <t>4030</t>
  </si>
  <si>
    <t>0824 (110201)</t>
  </si>
  <si>
    <t>Забезпечення діяльності бібліотек</t>
  </si>
  <si>
    <t>0615022</t>
  </si>
  <si>
    <t>5022</t>
  </si>
  <si>
    <t>0810 (130107)</t>
  </si>
  <si>
    <t>Проведення навчально-тренувальних зборів і змагань та заходів з інвалідного спорту</t>
  </si>
  <si>
    <t>0615032</t>
  </si>
  <si>
    <t>5032</t>
  </si>
  <si>
    <t>0810 (130203)</t>
  </si>
  <si>
    <t>Фінансова підтримка дитячо-юнацьких спортивних шкіл фізкультурно-спортивних товариств</t>
  </si>
  <si>
    <t>0617300</t>
  </si>
  <si>
    <t>7300</t>
  </si>
  <si>
    <t>0490 (150101)</t>
  </si>
  <si>
    <t>Будівництво та регіональний розвиток</t>
  </si>
  <si>
    <t>0617321</t>
  </si>
  <si>
    <t>0921 (150110)</t>
  </si>
  <si>
    <t>Будівництво освітніх установ та закладів</t>
  </si>
  <si>
    <t>0617530</t>
  </si>
  <si>
    <t>0460</t>
  </si>
  <si>
    <r>
      <t>Інші заходи у сфері зв</t>
    </r>
    <r>
      <rPr>
        <sz val="11"/>
        <rFont val="Arial"/>
        <family val="2"/>
        <charset val="204"/>
      </rPr>
      <t>´</t>
    </r>
    <r>
      <rPr>
        <sz val="11"/>
        <rFont val="Times New Roman Cyr"/>
        <family val="1"/>
        <charset val="204"/>
      </rPr>
      <t>язку, телекомунікації та інформатики</t>
    </r>
  </si>
  <si>
    <t>Регіональна програма інформатизації "Електронна Львівщина" на 2018-2020 роки (п.5.2.2. "Придбання комп"ютерного обладнання і оргтехніки для забезпечення функціонування програмно-технічного комплексу " Клієнт казначейства - Казначейство" (системні блоки, м</t>
  </si>
  <si>
    <t>0617640</t>
  </si>
  <si>
    <t>7640</t>
  </si>
  <si>
    <t>0470 (180107)</t>
  </si>
  <si>
    <t>Заходи з енергозбереження</t>
  </si>
  <si>
    <t>0618110</t>
  </si>
  <si>
    <t>8110</t>
  </si>
  <si>
    <t>0320 (210120)</t>
  </si>
  <si>
    <t>0618340</t>
  </si>
  <si>
    <t>8340</t>
  </si>
  <si>
    <t>0520 (240605)</t>
  </si>
  <si>
    <t>Природоохоронні заходи за рахунок цільових фондів</t>
  </si>
  <si>
    <t>0619770</t>
  </si>
  <si>
    <t>9770</t>
  </si>
  <si>
    <t>0180 (250380)</t>
  </si>
  <si>
    <t>Інші субвенції з місцевого бюджету</t>
  </si>
  <si>
    <t>0711120</t>
  </si>
  <si>
    <t>0711140</t>
  </si>
  <si>
    <t>з них на реалізацію  регіональної програми трансплантації органів та інших анатомічних матеріалів</t>
  </si>
  <si>
    <t>"Надання замісної ниркової терапії у Львівській області на 2008 рік"</t>
  </si>
  <si>
    <t>"Високоспеціалізована офтальмологічна допомога хворим з патологією переднього та заднього відтинку ока"</t>
  </si>
  <si>
    <t>"Посилення соціального захисту багатодітних сімей, що проживають на території Львівської області"</t>
  </si>
  <si>
    <t>з них:</t>
  </si>
  <si>
    <t>0712152</t>
  </si>
  <si>
    <t>2152</t>
  </si>
  <si>
    <t>0763 (081002)</t>
  </si>
  <si>
    <t>Інші програми та заходи у сфері охорони здоров’я</t>
  </si>
  <si>
    <t>"Забезпечення дітей-інвалідів області життєво необхідними медичними препаратами замісної терапії на 2007-2011 роки"</t>
  </si>
  <si>
    <t>"Забезпечення медикаментами хворих на гострий інфаркт міокарда"</t>
  </si>
  <si>
    <t>"Рання лабораторна діагностика випадків гострого коронарного синдрому"</t>
  </si>
  <si>
    <t>"Цукровий діабет та лікування нецукрового діабету"</t>
  </si>
  <si>
    <t>заходи щодо реалізації у 2008 році Загальнодержавної програми протидії захворюванню на туберкульоз</t>
  </si>
  <si>
    <t>0712040</t>
  </si>
  <si>
    <t>2040</t>
  </si>
  <si>
    <t>0734 (080204, 080205)</t>
  </si>
  <si>
    <t>Санаторно-курортна допомога населенню</t>
  </si>
  <si>
    <t>з них: на реалізацію програми "Забезпечення профілактики ВІЛ-інфекції, допомоги та лікування віл-інфікованих і хворих на СНІД на 2008 рік"</t>
  </si>
  <si>
    <t>з них: на розвиток телемедичної мережі</t>
  </si>
  <si>
    <t>Заходи з медичного забезпечення на проведення фінальної частини турніру чемпіонату Європи з футболу в Україні у 2012 році</t>
  </si>
  <si>
    <t>080500</t>
  </si>
  <si>
    <t>Загальні і спеціалізовані стоматологічні поліклініки</t>
  </si>
  <si>
    <t>0712120</t>
  </si>
  <si>
    <t>2120</t>
  </si>
  <si>
    <t>0740 (080704)</t>
  </si>
  <si>
    <t>Інформаційно-методичне та просвітницьке забезпечення в галузі охорони здоров'я</t>
  </si>
  <si>
    <t>0712144</t>
  </si>
  <si>
    <t>2144</t>
  </si>
  <si>
    <t>0763 (081009)</t>
  </si>
  <si>
    <t>Централізовані заходи з лікування хворих на цукровий та нецукровий діабет</t>
  </si>
  <si>
    <t>0717693</t>
  </si>
  <si>
    <r>
      <t>0490 (</t>
    </r>
    <r>
      <rPr>
        <sz val="12"/>
        <rFont val="Times New Roman Cyr"/>
        <charset val="204"/>
      </rPr>
      <t>180410)</t>
    </r>
  </si>
  <si>
    <r>
      <t>Інші заходи, пов</t>
    </r>
    <r>
      <rPr>
        <sz val="12"/>
        <rFont val="Arial"/>
        <family val="2"/>
        <charset val="204"/>
      </rPr>
      <t>´</t>
    </r>
    <r>
      <rPr>
        <sz val="12"/>
        <rFont val="Times New Roman Cyr"/>
        <family val="1"/>
        <charset val="204"/>
      </rPr>
      <t>язані з економічною діяльністю</t>
    </r>
  </si>
  <si>
    <t>0719710</t>
  </si>
  <si>
    <t>9710</t>
  </si>
  <si>
    <t>0180 (250323)</t>
  </si>
  <si>
    <t>Субвенція на утримання об’єктів спільного користування чи ліквідацію негативних наслідків діяльності об’єктів спільного користування</t>
  </si>
  <si>
    <t>0719770</t>
  </si>
  <si>
    <t>0763 (250380)</t>
  </si>
  <si>
    <t>0719800</t>
  </si>
  <si>
    <t>0719430</t>
  </si>
  <si>
    <t>9430</t>
  </si>
  <si>
    <t xml:space="preserve">0180 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</si>
  <si>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</si>
  <si>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 xml:space="preserve">надання медичної допомоги дорослому населенню (надання медичної допомоги учасникам АТО - 773 тис. грн, передача іншої субвенції міському бюджету м. Львова на медичну допомогу мешканцям міста - 600 тис. грн) </t>
  </si>
  <si>
    <t>розвиток служби екстреної медичної допомоги області (придбання 5 автомобілів швидкої медичної допомоги)</t>
  </si>
  <si>
    <t>співфінансування проектів міжнародної технічної допомоги</t>
  </si>
  <si>
    <t>0714030</t>
  </si>
  <si>
    <t>0717300</t>
  </si>
  <si>
    <t>0717322</t>
  </si>
  <si>
    <t>7322</t>
  </si>
  <si>
    <t>0731 (150114)</t>
  </si>
  <si>
    <t>Будівництво медичних установ та закладів</t>
  </si>
  <si>
    <t>0717530</t>
  </si>
  <si>
    <t>0717670</t>
  </si>
  <si>
    <t>0717640</t>
  </si>
  <si>
    <t>Комплексна програма підвищення енергоефективності, енергозбереження та розвитку відновлювальної енергетики у Львівській області на 2021-2025 роки</t>
  </si>
  <si>
    <t>№ 62 від 18.02.2021 року, № 335 від 23.12.2021 року</t>
  </si>
  <si>
    <t>0719410</t>
  </si>
  <si>
    <t>9410</t>
  </si>
  <si>
    <t>0180 (250339)</t>
  </si>
  <si>
    <t>Субвенція з місцевого бюджету на здійснення переданих видатків у сфері охорони здоров"я за рахунок коштів медичної субвенції</t>
  </si>
  <si>
    <t>у тому числі на заходи з енергозбереження для бюджетних установ</t>
  </si>
  <si>
    <t>0813050</t>
  </si>
  <si>
    <t>3050</t>
  </si>
  <si>
    <t>1070 (090212)</t>
  </si>
  <si>
    <t>Пільгове медичне обслуговування осіб, які постраждали внаслідок Чорнобильської катастрофи</t>
  </si>
  <si>
    <t>0813035</t>
  </si>
  <si>
    <t>3035</t>
  </si>
  <si>
    <t>1070 (170302)</t>
  </si>
  <si>
    <t>Компенсаційні виплати за пільговий проїзд окремих категорій громадян на залізничному транспорті</t>
  </si>
  <si>
    <t>Програма компенсацій перевізникам за пільговий проїзд окремих категорій громадян автомобільним та залізничним транспортом у Львівській області на 2018-2020 роки</t>
  </si>
  <si>
    <t>0819770</t>
  </si>
  <si>
    <t>090213</t>
  </si>
  <si>
    <t>Оздоровлення громадян, які постраждали внаслідок Чорнобильської катастрофи</t>
  </si>
  <si>
    <t>0813070</t>
  </si>
  <si>
    <t>3070</t>
  </si>
  <si>
    <t>1070 (090403)</t>
  </si>
  <si>
    <t>Виплата  компенсації реабілітованим</t>
  </si>
  <si>
    <t>0813242</t>
  </si>
  <si>
    <t>3242</t>
  </si>
  <si>
    <t>Інші заходи у сфері соціального захисту і соціального забезпечення</t>
  </si>
  <si>
    <t>Комплексна програма соціальної підтримки окремих категорій громадян Львівської області на 2018-2020 роки</t>
  </si>
  <si>
    <t>в частині:</t>
  </si>
  <si>
    <t>0813033</t>
  </si>
  <si>
    <t>3033</t>
  </si>
  <si>
    <t>1070 (170102)</t>
  </si>
  <si>
    <t>Компенсаційні виплати на пільговий проїзд автомобільним транспортом окремим категоріям громадян</t>
  </si>
  <si>
    <t>Комплексна програма соціальної підтримки окремих категорій громадян Львівської області на 2021-2025 роки</t>
  </si>
  <si>
    <t>№ 54  від 18.02.2021 року, № 318 від 23.12.2021 року</t>
  </si>
  <si>
    <t>1030 (091209)</t>
  </si>
  <si>
    <t>0813182</t>
  </si>
  <si>
    <t>3182</t>
  </si>
  <si>
    <t>Надання фінансової підтримки громадським організаціям інвалідів і ветеранів, діяльність яких має соціальну спрямованість</t>
  </si>
  <si>
    <t>надання фінансової підтримки громадським організаціям інвалідів і ветеранів, діяльність яких має соціальну спрямованість</t>
  </si>
  <si>
    <t>0813230</t>
  </si>
  <si>
    <t>компенсації пільговоного проїзду окремих категорій громадян залізничним транспортом</t>
  </si>
  <si>
    <t>компенсації пільговоного проїзду окремих категорій громадян автомобільним транспортом</t>
  </si>
  <si>
    <t>надання та виплати допомог і компенсацій</t>
  </si>
  <si>
    <t>соціального обслуговування та підтримки осіб з особливими потребами</t>
  </si>
  <si>
    <t>заходів соціального спрямування</t>
  </si>
  <si>
    <t>Комплексна програма соціальної підтримки у Львівській області учасників АТО та їхніх родин, бійців добровольців АТО, а також родин Героїв Небесної Сотні на 2018-2020 роки</t>
  </si>
  <si>
    <t>надання  та виплати одноразової адресної грошової допомоги демобілізованим воїнам, які повертаються з АТО, і  звільненим особам, безпосереднім учасникам АТО, які захищали суверенітет та територіальну цілісність України</t>
  </si>
  <si>
    <t xml:space="preserve">призначення  і виплати  соціальних виплат дітям, пасинкам, падчеркам військовослужбовців, добровольців, волонтерів, які загинули  під час участі в антитерористичній операції  або померли внаслідок поранення, контузії чи каліцтва, отриманих у зоні АТО, та 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</si>
  <si>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</si>
  <si>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>Комплексна програма підтримки внутрішньо переміщених осіб на період дії воєнного стану в Україні</t>
  </si>
  <si>
    <t>надання адресної допомоги на реабілітацію інвалідів війни І, ІІ, ІІІ груп з числа осіб, які брали участь в антитерористичній операції та Революції Гідності</t>
  </si>
  <si>
    <t>надання грошової допомоги внутрішньо переміщеним особам учасникам АТО на вирішення матеріально побутових проблем</t>
  </si>
  <si>
    <t>призначення і виплати соціальнихз виплат батькам Героїв Небесної Сотні</t>
  </si>
  <si>
    <t xml:space="preserve">відшкодування витрат, пов’язаних із наданням пільг на житлово-комунальні послуги, тверде паливо та скраплений газ, на послуги зв’язку родинам Героїв Небесної Сотні </t>
  </si>
  <si>
    <r>
      <t xml:space="preserve">Комплексна програма соціальної підтримки у Львівській області учасників АТО (ООС) та їхніх родин, бійців добровольців АТО, а також родин Героїв Небесної Сотні на 2018-2020 роки </t>
    </r>
    <r>
      <rPr>
        <i/>
        <sz val="12"/>
        <rFont val="Times New Roman Cyr"/>
        <charset val="204"/>
      </rPr>
      <t>( в частині придбання житла учасникам антитерористичної операції на умовах спі</t>
    </r>
  </si>
  <si>
    <t>№ 552 вд 05.12.2017</t>
  </si>
  <si>
    <t>0813190</t>
  </si>
  <si>
    <t>3190</t>
  </si>
  <si>
    <t>1090 (091212)</t>
  </si>
  <si>
    <t xml:space="preserve">Забезпечення обробки інформації з нарахування та виплати допомог і компенсацій </t>
  </si>
  <si>
    <t>1090 (091214)</t>
  </si>
  <si>
    <t>0813102</t>
  </si>
  <si>
    <t>3102</t>
  </si>
  <si>
    <t>1020 (090901)</t>
  </si>
  <si>
    <t>Забезпечення соціальними послугами стаціонарного догляду з наданням місця для проживання, всебічної підтримки, захисту та безпеки осіб, які не можуть вести самостійний спосіб життя через похилий вік, фізичні та розумові вади, психічні захворювання або інші хвороби</t>
  </si>
  <si>
    <t>0817323</t>
  </si>
  <si>
    <t>7323</t>
  </si>
  <si>
    <t>0443</t>
  </si>
  <si>
    <t>Будівництво установ та закладів соціальної сфери</t>
  </si>
  <si>
    <t>0817300</t>
  </si>
  <si>
    <t>0819720</t>
  </si>
  <si>
    <t>9720</t>
  </si>
  <si>
    <t>0180 (250324)</t>
  </si>
  <si>
    <t>Субвенція з місцевого бюджету  на виконання інвестиційних програм та проектів</t>
  </si>
  <si>
    <t>0913111</t>
  </si>
  <si>
    <t>0913112</t>
  </si>
  <si>
    <t>3112</t>
  </si>
  <si>
    <t>1040 (090802)</t>
  </si>
  <si>
    <t>Заходи державної політики з питань дітей та їх соціального захисту</t>
  </si>
  <si>
    <t>0917300</t>
  </si>
  <si>
    <t>0919250</t>
  </si>
  <si>
    <t>9250</t>
  </si>
  <si>
    <t>0180 (250376)</t>
  </si>
  <si>
    <t xml:space="preserve"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</t>
  </si>
  <si>
    <t xml:space="preserve">Підготовка кадрів вищими навчальними закладами І і ІІ рівнів акредитації (коледжами, технікумами, училищами) </t>
  </si>
  <si>
    <t>4010</t>
  </si>
  <si>
    <t>0821 (110102)</t>
  </si>
  <si>
    <t>Фінансова підтримка театрів</t>
  </si>
  <si>
    <t>з них на придбання автобуса для театру ім. Ю. Дрогобича</t>
  </si>
  <si>
    <t>4020</t>
  </si>
  <si>
    <t>0822 (110103)</t>
  </si>
  <si>
    <t xml:space="preserve">Фінансова підтримка філармоній, музичних колективів,ансамблів, концертних та циркових організацій </t>
  </si>
  <si>
    <t>з них: на відзначення 110-річчя Львівського академічного театру опери та балету ім. С. Крущельницької</t>
  </si>
  <si>
    <t>з них на: проведення доплат колективу симфонічного оркестру Львівської обласної філармонії у зв'язку з наданням статусу академічного</t>
  </si>
  <si>
    <t>виконання заходів (підтримку сільських аматорських колективів-150 тис.грн.)</t>
  </si>
  <si>
    <t>реалізацію програми вшанування національної пам'яті</t>
  </si>
  <si>
    <t>виплату обласних премій в галузі культури, літератури, мистецтва, журналістики та архітектури</t>
  </si>
  <si>
    <t xml:space="preserve">з них: на реалізацію обласних програм поповнення та збереження бібліотечних фондів  </t>
  </si>
  <si>
    <t>4040</t>
  </si>
  <si>
    <t>0824 (110202)</t>
  </si>
  <si>
    <t>Забезпечення діяльності музеїв і виставок</t>
  </si>
  <si>
    <t xml:space="preserve">з них на: розвиток музейної справи </t>
  </si>
  <si>
    <t>у тому числі: заходи присвяченні відзначенню 150-річчя із дня народження І. Франка</t>
  </si>
  <si>
    <t>виготовлення проектно-кошторисної документації  під музейний комплекс депортованим українцям (м. Винники)</t>
  </si>
  <si>
    <t>4050</t>
  </si>
  <si>
    <t>0827 (110203)</t>
  </si>
  <si>
    <t>Забезпечення діяльності заповідників</t>
  </si>
  <si>
    <t>4060</t>
  </si>
  <si>
    <t>0828 (110204)</t>
  </si>
  <si>
    <t>Забезпечення діяльності палаців і будинків культури, клубів, центрів дозвілля та інших клубних закладів</t>
  </si>
  <si>
    <t>4070</t>
  </si>
  <si>
    <t>0823 (110300)</t>
  </si>
  <si>
    <t>Фінансова підтримка кінематографії</t>
  </si>
  <si>
    <t>1014082</t>
  </si>
  <si>
    <t>4082</t>
  </si>
  <si>
    <t>0829 (110104)</t>
  </si>
  <si>
    <t>Інші заходи в галузі культури і мистецтва</t>
  </si>
  <si>
    <t>з них: фінансова підтримка діяльності Всеукраїнського товариства "Просвіта"</t>
  </si>
  <si>
    <t xml:space="preserve">реалізацію обласної цільової програми з підготовки та проведення в Україні фінальної частини чемпіонату Європи 2012 року з футболу </t>
  </si>
  <si>
    <t>1017640</t>
  </si>
  <si>
    <t>Програма енергозбереження для бюджетної сфери Львівщини на 2016-2020 роки</t>
  </si>
  <si>
    <t>№ 168 від 31.05.2016</t>
  </si>
  <si>
    <t>7690</t>
  </si>
  <si>
    <t>0411 (180410)</t>
  </si>
  <si>
    <t>Інша економічна діяльність</t>
  </si>
  <si>
    <t>1019800</t>
  </si>
  <si>
    <t>1017630</t>
  </si>
  <si>
    <t>7630</t>
  </si>
  <si>
    <t>0470</t>
  </si>
  <si>
    <t>Реалізація програм і заходів в галузі зовнішньоекономічної діяльності</t>
  </si>
  <si>
    <t xml:space="preserve">Регіональна програма з міжнародного і транскордонного співробітництва, європейської інтеграції  на 2018-2020 роки </t>
  </si>
  <si>
    <t>№ 561                  05.12.2017</t>
  </si>
  <si>
    <t>3131</t>
  </si>
  <si>
    <t>0140</t>
  </si>
  <si>
    <t>3133</t>
  </si>
  <si>
    <t>Інші заходи та заклади молодіжної політики</t>
  </si>
  <si>
    <t>1115011, 1115012</t>
  </si>
  <si>
    <t xml:space="preserve">5011, 5012 </t>
  </si>
  <si>
    <t>0810 (130102, 130106 )</t>
  </si>
  <si>
    <t xml:space="preserve">Проведення спортивної роботи в регіоні </t>
  </si>
  <si>
    <t>Комплексна програма розвитку фізичної культури та спорту Львівщини на період до 2023 року</t>
  </si>
  <si>
    <t>з них: програма щодо посилення соціального захисту багатодітних сімей, що проживають на території Львівської області</t>
  </si>
  <si>
    <t>заходи відділення Національного олімпійського комітету у Львівській області</t>
  </si>
  <si>
    <t>розвиток  дитячо-юнацького  футболу</t>
  </si>
  <si>
    <t>виплату стипендій обдарованим спортсменам Львівщини</t>
  </si>
  <si>
    <t xml:space="preserve"> підготовку та участь у всеукраїнських та міжнародних змаганнях гандбольного клубу "Галичанка"  та баскетбольного клубу "Львівська Політехніка"</t>
  </si>
  <si>
    <t xml:space="preserve"> підготовку та участь у всеукраїнських та міжнародних змаганнях баскетбольного клубу "Львівська Політехніка"</t>
  </si>
  <si>
    <t>1115031</t>
  </si>
  <si>
    <t>5031</t>
  </si>
  <si>
    <t>Утримання та навчально-тренувальна робота комунальних дитячо-юнацьких спортивних шкіл</t>
  </si>
  <si>
    <t>1115032</t>
  </si>
  <si>
    <t>1115033</t>
  </si>
  <si>
    <t>5033</t>
  </si>
  <si>
    <t>0810 (130114)</t>
  </si>
  <si>
    <t>Забезпечення підготовки спортсменів  школами вищої спортивної майстерності</t>
  </si>
  <si>
    <t>1115042</t>
  </si>
  <si>
    <t>5042</t>
  </si>
  <si>
    <t>0810 (130205)</t>
  </si>
  <si>
    <t>Фінансова підтримка спортивних споруд, які належать громадським організаціям фізкультурно-спортивної спрямованості</t>
  </si>
  <si>
    <t>1115053</t>
  </si>
  <si>
    <t>5053</t>
  </si>
  <si>
    <t>0810 (130204)</t>
  </si>
  <si>
    <t>Фінансова підтримка на утримання місцевих осередків (рад) всеукраїнських організацій фізкультурно-спортивної спрямованості</t>
  </si>
  <si>
    <t>1115061</t>
  </si>
  <si>
    <t>5061</t>
  </si>
  <si>
    <t>0810 (130115)</t>
  </si>
  <si>
    <t xml:space="preserve"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 </t>
  </si>
  <si>
    <t>1117300</t>
  </si>
  <si>
    <t>1119770</t>
  </si>
  <si>
    <t>1200000</t>
  </si>
  <si>
    <t>12</t>
  </si>
  <si>
    <t>Департамент розвитку та експлуатації житлово-комунального господарства</t>
  </si>
  <si>
    <t>1216012</t>
  </si>
  <si>
    <t>6012</t>
  </si>
  <si>
    <t>0620 (100201)</t>
  </si>
  <si>
    <t>Забезпечення діяльності з виробництва, транспортування, постачання теплової енергії</t>
  </si>
  <si>
    <t>1216014</t>
  </si>
  <si>
    <t>6014</t>
  </si>
  <si>
    <t>0620 (100301)</t>
  </si>
  <si>
    <t>Забезпечення збору та вивезення сміття і відходів</t>
  </si>
  <si>
    <t>Програма заходів для налагодження системи поводження з твердими побутовими відходами у м. Львові на 2017-2019 роки</t>
  </si>
  <si>
    <t>№ 482 від 13.07.2017</t>
  </si>
  <si>
    <t>1217310</t>
  </si>
  <si>
    <t>7310</t>
  </si>
  <si>
    <t>0443 (150101)</t>
  </si>
  <si>
    <r>
      <t>Будівництво об</t>
    </r>
    <r>
      <rPr>
        <sz val="12"/>
        <rFont val="Arial"/>
        <family val="2"/>
        <charset val="204"/>
      </rPr>
      <t>´</t>
    </r>
    <r>
      <rPr>
        <sz val="12"/>
        <rFont val="Times New Roman Cyr"/>
        <family val="1"/>
        <charset val="204"/>
      </rPr>
      <t>єктів житлово-комунального господарства</t>
    </r>
  </si>
  <si>
    <t>Програма газифікації населених пунктів Львівської області на 2018-2020 роки</t>
  </si>
  <si>
    <t>№ 560 від 05.12.2017</t>
  </si>
  <si>
    <t>Програма "Питна вода" на 2012-2020 роки у Львівській області</t>
  </si>
  <si>
    <t>№ 546 від 03.07.2012</t>
  </si>
  <si>
    <t>1219770</t>
  </si>
  <si>
    <t>Програма зовнішнього освітлення населених пунктів Львівської області на 2017-2020 роки</t>
  </si>
  <si>
    <t>№ 547 від 05.12.2017</t>
  </si>
  <si>
    <t>0490 (180410)</t>
  </si>
  <si>
    <r>
      <t>Інші заходи, пов</t>
    </r>
    <r>
      <rPr>
        <sz val="12"/>
        <color indexed="8"/>
        <rFont val="Arial"/>
        <family val="2"/>
        <charset val="204"/>
      </rPr>
      <t>´</t>
    </r>
    <r>
      <rPr>
        <sz val="12"/>
        <color indexed="8"/>
        <rFont val="Times New Roman Cyr"/>
        <family val="1"/>
        <charset val="204"/>
      </rPr>
      <t>язані з економічною діяльністю</t>
    </r>
  </si>
  <si>
    <t>8313</t>
  </si>
  <si>
    <t>0512 (240602)</t>
  </si>
  <si>
    <t>Ліквідація іншого забруднення навколишнього природного середовища</t>
  </si>
  <si>
    <t>0540 (240604)</t>
  </si>
  <si>
    <t>виготовлення проектно-кошторисної документації, будівництво, реконструкцію, капітальний ремонт та підтримку будинків сімейного типу</t>
  </si>
  <si>
    <t>7321</t>
  </si>
  <si>
    <t>0921 (150110, 150111, 150112)</t>
  </si>
  <si>
    <t>0731 (150114, 150119)</t>
  </si>
  <si>
    <t>1517330</t>
  </si>
  <si>
    <t>7330</t>
  </si>
  <si>
    <t>Будівництво інших об'єктів комунальної власності</t>
  </si>
  <si>
    <t>Комплексна програма соціальної підтримки у Львівській області учасників АТО (ООС) та їхніх родин, бійців-добровольців АТО, а також родин Героїв Небесної Сотні на 2021-2025 роки</t>
  </si>
  <si>
    <t>№ 53 від 18.02.2021 року, № 313 від 23.12.2021 року</t>
  </si>
  <si>
    <t>7350</t>
  </si>
  <si>
    <t>0443 (150202)</t>
  </si>
  <si>
    <t>Розроблення схем планування та забудови територій (містобудівної документації)</t>
  </si>
  <si>
    <t>4080</t>
  </si>
  <si>
    <t>0829 (110502)</t>
  </si>
  <si>
    <t>Інші заклади та заходи в галузі культури і мистецтва</t>
  </si>
  <si>
    <t>на проведення заходів з пошуку і впорядкуванню поховань жертв війни та політичних репресій</t>
  </si>
  <si>
    <t>8311</t>
  </si>
  <si>
    <t>0511 (200200)</t>
  </si>
  <si>
    <t>Охорона i рацiональне використання природних ресурсів</t>
  </si>
  <si>
    <t>1060 (250911)</t>
  </si>
  <si>
    <t>6040</t>
  </si>
  <si>
    <t>0620 (100209)</t>
  </si>
  <si>
    <t>Заходи, пов’язані з поліпшенням питної води</t>
  </si>
  <si>
    <t>7440</t>
  </si>
  <si>
    <t>0456 (170703)</t>
  </si>
  <si>
    <t>Утримання та розвиток інфраструктури доріг</t>
  </si>
  <si>
    <t>придбання дорожньої техніки та інших предметів і засобів на потреби дорожнього господарства, у тому числі на закупівлю сучасних шнекороторних снігоочищувальних машин для ДП "Львівський облавтодор"</t>
  </si>
  <si>
    <t>облаштування вуличного освітлення автомобільних доріг</t>
  </si>
  <si>
    <t>у тому числі на:</t>
  </si>
  <si>
    <t>будівництво, реконструкцію, ремонт і утримання автомобільних доріг, що належать до комунальної власності</t>
  </si>
  <si>
    <t>будівництво, реконструкцію, ремонт і утримання автомобільних доріг загального користування місцевого значення</t>
  </si>
  <si>
    <t>1917450</t>
  </si>
  <si>
    <t>7450</t>
  </si>
  <si>
    <t>0456</t>
  </si>
  <si>
    <t>Інша діяльність у сфері транспорту</t>
  </si>
  <si>
    <t>№ 24//0/5-22 ВА від 11.04.2022</t>
  </si>
  <si>
    <t>Програма розвитку мережі й утримання автомобільних доріг, організації та безпеки дорожнього руху на 2021-2025 роки</t>
  </si>
  <si>
    <t>1917462</t>
  </si>
  <si>
    <t>7462</t>
  </si>
  <si>
    <t>Утримання та розвиток автомобільних доріг загального користування та дорожньої інфраструктури за рахунок субвенції з державного бюджету</t>
  </si>
  <si>
    <t>1917463</t>
  </si>
  <si>
    <t>7463</t>
  </si>
  <si>
    <t>Утримання та розвиток автомобільних доріг та дорожньої інфраструктури за рахунок трансфертів з інших місцевих бюджетів</t>
  </si>
  <si>
    <t>1919730</t>
  </si>
  <si>
    <t>9730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</si>
  <si>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</si>
  <si>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1917670</t>
  </si>
  <si>
    <t>Програма фінансової підтримки (внески до статутного капіталу суб"єктів господарювання) комунального підприємства Львівської обласної ради "Львівське обласне шляхово-ремонтне підтриемство"</t>
  </si>
  <si>
    <t>Програма розвитку мережі й утримання автомобільних доріг, організації та безпеки дорожнього руху на 2018-2020 роки</t>
  </si>
  <si>
    <t>Здійснення заходів та реалізація проектів на виконання Державної цільової соціальної програми "Молодь України"</t>
  </si>
  <si>
    <t>Обласна програма "Молодь Львівщини" на 2021-2023 роки</t>
  </si>
  <si>
    <t>реалізацію обласної програми "Молодь Львівщини" на 2016-2020 роки</t>
  </si>
  <si>
    <t>Регіональна програма сприяння розвитку інформаційного простору та громадянського суспільства у Львівській області на 2021-2023 роки</t>
  </si>
  <si>
    <t>2317693</t>
  </si>
  <si>
    <t>0490 (250404)</t>
  </si>
  <si>
    <r>
      <t>Інші заходи, пов</t>
    </r>
    <r>
      <rPr>
        <sz val="12"/>
        <rFont val="Arial"/>
        <family val="2"/>
        <charset val="204"/>
      </rPr>
      <t>´</t>
    </r>
    <r>
      <rPr>
        <sz val="12"/>
        <rFont val="Times New Roman"/>
        <family val="1"/>
        <charset val="204"/>
      </rPr>
      <t>язані з економічною діяльністю</t>
    </r>
  </si>
  <si>
    <t>з них: на проведення обласного конкурсу журналістики "Четверта влада"</t>
  </si>
  <si>
    <t>7700</t>
  </si>
  <si>
    <t>0133 (250406)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</si>
  <si>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</si>
  <si>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2313133</t>
  </si>
  <si>
    <t xml:space="preserve">заходи щодо проведення пошуку і впорядкування поховань українців за кордоном </t>
  </si>
  <si>
    <t>виплата обласної премії імені Героя України Степана Бандери</t>
  </si>
  <si>
    <t>7110</t>
  </si>
  <si>
    <t>0421 (160903)</t>
  </si>
  <si>
    <t>Реалізація програм в галузі сільського господарства</t>
  </si>
  <si>
    <t>2418861</t>
  </si>
  <si>
    <t>Надання бюджетних позичок суб'єктам господарювання</t>
  </si>
  <si>
    <t>Комплексна програма підтримки сільського господарства Львівської області в період воєнного стану</t>
  </si>
  <si>
    <t>№              від                       року</t>
  </si>
  <si>
    <t>7120</t>
  </si>
  <si>
    <t>0421 (160904)</t>
  </si>
  <si>
    <t>Забезпечення діяльності ветеринарних лікарень та ветеринарних лабораторій</t>
  </si>
  <si>
    <t>в тому числі : часткова компенсація сільськогосподарським товаровиробникам вартості придбання дизельного пального</t>
  </si>
  <si>
    <t>7150</t>
  </si>
  <si>
    <t>0422 (160600)</t>
  </si>
  <si>
    <t>Реалізація програм у галузі лісового господарства і мисливства</t>
  </si>
  <si>
    <t>7380</t>
  </si>
  <si>
    <t>0490 (180109)</t>
  </si>
  <si>
    <t>Реалізація інших заходів щодо соціально-економічного розвитку територій</t>
  </si>
  <si>
    <t>Надання кредиту</t>
  </si>
  <si>
    <t>Комплексна програма підтримки та розвитку агропромислового виробництва Львівської області на 2016-2020 роки</t>
  </si>
  <si>
    <t>№ 106 від 01.03.2016</t>
  </si>
  <si>
    <t>0470 (180410)</t>
  </si>
  <si>
    <t>в тому числі заходи, спрямовані на розвиток та реорганізацію міжрегіонального та прикордонного співробітництва у сфері зовнішньоекономічної діяльності</t>
  </si>
  <si>
    <t>2</t>
  </si>
  <si>
    <t>продовження додатка 5</t>
  </si>
  <si>
    <t>2613230</t>
  </si>
  <si>
    <t>№ 24/0/5-22 ВА від 11.04.2022, № 240/0/5-22 ВА від 09.08.2022</t>
  </si>
  <si>
    <t>2617622</t>
  </si>
  <si>
    <t>7622</t>
  </si>
  <si>
    <t>Реалізація програм і заходів в галузі туризму та курортів</t>
  </si>
  <si>
    <t>2617361</t>
  </si>
  <si>
    <t>7361</t>
  </si>
  <si>
    <t>0490</t>
  </si>
  <si>
    <t xml:space="preserve">Співфінансування інвестиційних проектів, що реалізуються за рахунок коштів державного фонду регіонального розвитку </t>
  </si>
  <si>
    <t>2619770</t>
  </si>
  <si>
    <t>2618340</t>
  </si>
  <si>
    <t>0540</t>
  </si>
  <si>
    <t>2717150</t>
  </si>
  <si>
    <t>Програма розвитку лісового господарства Львівської області на 2022-2026 роки</t>
  </si>
  <si>
    <t>7610</t>
  </si>
  <si>
    <t>Сприяння розвитку малого та середнього підприємництва</t>
  </si>
  <si>
    <t>з них; для комунального підприємства Львівської обласної ради "Управління капітального будівництва"</t>
  </si>
  <si>
    <t>2717693</t>
  </si>
  <si>
    <t>Програма підтримки співробітництва територіальних громад у Львівській області на 2019-2020 роки</t>
  </si>
  <si>
    <t>в тому числі заходи по забезпеченню участі Львівщини у роботі міжнародних та національних презентаційних виставок, форумів</t>
  </si>
  <si>
    <t>з них на: реалізацію програми "Назустріч інвесторам"</t>
  </si>
  <si>
    <t>8312</t>
  </si>
  <si>
    <t>0511 (240601)</t>
  </si>
  <si>
    <t>Утилізація відходів</t>
  </si>
  <si>
    <t>8320</t>
  </si>
  <si>
    <t>0520 (200600)</t>
  </si>
  <si>
    <t>Збереження природно-заповідного фонду</t>
  </si>
  <si>
    <t>8330</t>
  </si>
  <si>
    <t>0513 (240603)</t>
  </si>
  <si>
    <t>Інша діяльність у сфері екології та охорони природних ресурсів</t>
  </si>
  <si>
    <t>0540 (240604, 240605)</t>
  </si>
  <si>
    <t>Програма охорони навколишнього природного середовища на 2016-2020 роки</t>
  </si>
  <si>
    <t>№ 161 від 26.04.2016</t>
  </si>
  <si>
    <t>2717321</t>
  </si>
  <si>
    <t>№ 17/0/5-22ВА від 07.04.2022 року зі змінами</t>
  </si>
  <si>
    <t>Субвенція з місцевого бюджету на виконання інвестиційних програм та проектів</t>
  </si>
  <si>
    <t>Комплексна програма регіонального розвитку Львівщини на 2021-2025 роки</t>
  </si>
  <si>
    <t>№ 60 від 18.02.2021 року, № 320 від 23.12.2021 року</t>
  </si>
  <si>
    <t xml:space="preserve">у тому числі : </t>
  </si>
  <si>
    <t>фінансування Програми реалізації мікропроектів у рамках проекту "Сприяння розвитку соціальної інфраструктури"</t>
  </si>
  <si>
    <t>на фінансування Програми проведення обласного конкурсу мікропроектів місцевого розвитку на 2012-2015 роки</t>
  </si>
  <si>
    <t>фінансування Програми обласного конкурсу мікропроектів в галузі освіти</t>
  </si>
  <si>
    <t>Програма охорони навколишнього природного середовища  на 2021-2025 роки</t>
  </si>
  <si>
    <t>2818330</t>
  </si>
  <si>
    <t>0540 (200700)</t>
  </si>
  <si>
    <t xml:space="preserve">Інша діяльність у сфері екології та охорони природних ресурсів </t>
  </si>
  <si>
    <t>2819720</t>
  </si>
  <si>
    <t>Субвенція з місцевого бюджету на виконання інвестиційних проектів</t>
  </si>
  <si>
    <t>№ 72 від 23.02.2021 року, № 321 від 23.12.2021 року</t>
  </si>
  <si>
    <t>Комплексна програма цивільного захисту та підтримки правоохоронних органів Львівської області на 2021-2023 роки</t>
  </si>
  <si>
    <t>№ 22 Дод №3 від 22.12.2020 року</t>
  </si>
  <si>
    <t>8120</t>
  </si>
  <si>
    <t>0320 (210110)</t>
  </si>
  <si>
    <t>Заходи з організації рятування на водах</t>
  </si>
  <si>
    <t>з них на реалізацію Програми розвитку Львівської обласної контрольно-рятувальної служби туристично-спортивної спілки України</t>
  </si>
  <si>
    <t>2918230</t>
  </si>
  <si>
    <t>8230</t>
  </si>
  <si>
    <t xml:space="preserve">0320 </t>
  </si>
  <si>
    <t>Інші заходи громадського порядку та безпеки</t>
  </si>
  <si>
    <t>3517413</t>
  </si>
  <si>
    <t>7413</t>
  </si>
  <si>
    <t>0451</t>
  </si>
  <si>
    <t>Інші заходи у сфері автотранспорту</t>
  </si>
  <si>
    <t>Програма підтримки та розвитку транспорту і зв"язку у Львівській області на 2022-2025 роки</t>
  </si>
  <si>
    <t>№ 336 від 23.12.2021 року</t>
  </si>
  <si>
    <t>3517530</t>
  </si>
  <si>
    <t>Інші заходи у сфері зв"язку, телекомунікації та інформатики</t>
  </si>
  <si>
    <t>3519770</t>
  </si>
  <si>
    <t>3517450</t>
  </si>
  <si>
    <t>№ 24/0/5-22 ВА від 11.04.2022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</si>
  <si>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 та їх виконавчих комітетів</t>
  </si>
  <si>
    <t>у тому числі на: утримання апарату обласної ради</t>
  </si>
  <si>
    <t>3070 (090403)</t>
  </si>
  <si>
    <t>у тому числі: надання допомоги малозабезпеченим громадянам області за розпорядженнями голови обласної ради за власним поданням -228 т.грн., та подання депутатів з розрахунку 2тис.грн. в місяць на одного депутата -2880 тис.грн.</t>
  </si>
  <si>
    <t>надання допомоги малозабезпеченим громадянам області за розпорядженнями голови облдержадміністрації</t>
  </si>
  <si>
    <t>програми дофінансування на конкурентних засадах мікропроектів щодо покращення якості життя вразливих груп населення області, що фінансуються з різних джерел</t>
  </si>
  <si>
    <t>6084</t>
  </si>
  <si>
    <t>1060 (250907)</t>
  </si>
  <si>
    <t>Витрати, пов'язані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</si>
  <si>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Проектування, реставрація та охорона пам"яток архітектури</t>
  </si>
  <si>
    <t>у тому числі:</t>
  </si>
  <si>
    <t>видатки за рахунок коштів субвенції з державного бюджету місцевим бюджетам на будівництво, реконструкцію, ремонт та утримання вулиць і доріг комунальної власності у населених пунктах</t>
  </si>
  <si>
    <t>видатки за рахунок коштів від надходжень збору за першу реєстрацію транспортних засобів</t>
  </si>
  <si>
    <t>8070</t>
  </si>
  <si>
    <t>0133 (250102)</t>
  </si>
  <si>
    <t>Резервний фонд</t>
  </si>
  <si>
    <t>Охорона та раціональне використання природних ресурсів</t>
  </si>
  <si>
    <t>8862</t>
  </si>
  <si>
    <t>0490 (250904)</t>
  </si>
  <si>
    <t>Повернення  позичок</t>
  </si>
  <si>
    <t>9210</t>
  </si>
  <si>
    <t>0180 (250328)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</si>
  <si>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вивезення п</t>
  </si>
  <si>
    <t>9220</t>
  </si>
  <si>
    <t>0180 (250330)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</si>
  <si>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</si>
  <si>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9230</t>
  </si>
  <si>
    <t>0180 (250326)</t>
  </si>
  <si>
    <t>Субвенція з місцевого бюджету на виплату допомог сім"ям з дітьми, малозабезпеченим сім"ям, інвалідам з дитинства, дітям-інвалідам, тимчасової державної допомоги дітям та допомоги по догляду за інвалідами І чи ІІ групи внаслідок психічного розладу за рахун</t>
  </si>
  <si>
    <t>9540</t>
  </si>
  <si>
    <t>0180 (250366)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</si>
  <si>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</si>
  <si>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Субвенція з місцевого бюджету на утримання об'єктів спільного користування чи ліквідацію негативних наслідків діяльності об'єктів спільного користування</t>
  </si>
  <si>
    <t>відновне лікування хворих області у Моршинській міській лікарні</t>
  </si>
  <si>
    <t>примусове лікування хворих у спецвідділеннях Волинської психіатричної лікарні</t>
  </si>
  <si>
    <t xml:space="preserve">Програма проведення обласного конкурсу проєктів місцевих ініціатив у Львівській області на 2020-2025 роки </t>
  </si>
  <si>
    <t>№ 866 від 10.09.2019</t>
  </si>
  <si>
    <t>Усього видатків</t>
  </si>
  <si>
    <t>2800000</t>
  </si>
  <si>
    <t>28</t>
  </si>
  <si>
    <t>Департамент екології та природних ресурсів</t>
  </si>
  <si>
    <t>2818340</t>
  </si>
  <si>
    <t>№ 72 від 23.02.2021 року зі змінами</t>
  </si>
  <si>
    <t>2819800</t>
  </si>
  <si>
    <t>від ____________№______</t>
  </si>
  <si>
    <t xml:space="preserve">Зміни в додаток 7 до розпорядження  начальника обласної військової адміністрації  від 19 грудня 2024 року № 1400/0/5-24ВА "Про обласний бюджет Львівської області на 2025 рік" </t>
  </si>
  <si>
    <t xml:space="preserve"> "Розподіл витрат обласного бюджету на реалізацію обласних програм у 2025 році"</t>
  </si>
  <si>
    <t>0700000</t>
  </si>
  <si>
    <t>07</t>
  </si>
  <si>
    <t>Департамент охорони здоров'я</t>
  </si>
  <si>
    <t>0718340</t>
  </si>
  <si>
    <t>Додаток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</si>
</sst>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#,##0.0"/>
    <numFmt numFmtId="165" formatCode="_-* #,##0.00\ _г_р_н_._-;\-* #,##0.00\ _г_р_н_._-;_-* &quot;-&quot;??\ _г_р_н_._-;_-@_-"/>
    <numFmt numFmtId="166" formatCode="#,##0.000"/>
    <numFmt numFmtId="167" formatCode="#,##0\ &quot;z?&quot;;[Red]\-#,##0\ &quot;z?&quot;"/>
    <numFmt numFmtId="168" formatCode="#,##0.00\ &quot;z?&quot;;[Red]\-#,##0.00\ &quot;z?&quot;"/>
    <numFmt numFmtId="169" formatCode="_-* #,##0\ _р_._-;\-* #,##0\ _р_._-;_-* &quot;-&quot;\ _р_._-;_-@_-"/>
    <numFmt numFmtId="170" formatCode="_-* #,##0.00\ _р_._-;\-* #,##0.00\ _р_._-;_-* &quot;-&quot;??\ _р_._-;_-@_-"/>
    <numFmt numFmtId="171" formatCode="_-* #,##0\ &quot;р.&quot;_-;\-* #,##0\ &quot;р.&quot;_-;_-* &quot;-&quot;\ &quot;р.&quot;_-;_-@_-"/>
    <numFmt numFmtId="172" formatCode="_-* #,##0.00\ &quot;р.&quot;_-;\-* #,##0.00\ &quot;р.&quot;_-;_-* &quot;-&quot;??\ &quot;р.&quot;_-;_-@_-"/>
    <numFmt numFmtId="173" formatCode="_-* #,##0\ _z_?_-;\-* #,##0\ _z_?_-;_-* &quot;-&quot;\ _z_?_-;_-@_-"/>
    <numFmt numFmtId="174" formatCode="_-* #,##0.00\ _z_?_-;\-* #,##0.00\ _z_?_-;_-* &quot;-&quot;??\ _z_?_-;_-@_-"/>
    <numFmt numFmtId="175" formatCode="#,##0.\-"/>
    <numFmt numFmtId="176" formatCode="_(&quot;$&quot;* #,##0_);_(&quot;$&quot;* \(#,##0\);_(&quot;$&quot;* &quot;-&quot;_);_(@_)"/>
    <numFmt numFmtId="177" formatCode="_(&quot;$&quot;* #,##0.00_);_(&quot;$&quot;* \(#,##0.00\);_(&quot;$&quot;* &quot;-&quot;??_);_(@_)"/>
    <numFmt numFmtId="178" formatCode="#,##0\ &quot;грн.&quot;;\-#,##0\ &quot;грн.&quot;"/>
  </numFmts>
  <fonts count="103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55"/>
      <name val="Times New Roman CYR"/>
      <family val="1"/>
      <charset val="204"/>
    </font>
    <font>
      <sz val="10"/>
      <color indexed="57"/>
      <name val="Times New Roman Cyr"/>
      <family val="1"/>
      <charset val="204"/>
    </font>
    <font>
      <sz val="10"/>
      <color indexed="9"/>
      <name val="Times New Roman Cyr"/>
      <family val="1"/>
      <charset val="204"/>
    </font>
    <font>
      <sz val="14"/>
      <color indexed="55"/>
      <name val="Times New Roman"/>
      <family val="1"/>
      <charset val="204"/>
    </font>
    <font>
      <b/>
      <sz val="16"/>
      <name val="Times New Roman Cyr"/>
      <family val="1"/>
      <charset val="204"/>
    </font>
    <font>
      <b/>
      <sz val="15"/>
      <name val="Times New Roman Cyr"/>
      <family val="1"/>
      <charset val="204"/>
    </font>
    <font>
      <b/>
      <sz val="10"/>
      <name val="Times New Roman"/>
      <family val="1"/>
      <charset val="204"/>
    </font>
    <font>
      <b/>
      <sz val="15"/>
      <color indexed="55"/>
      <name val="Times New Roman Cyr"/>
      <family val="1"/>
      <charset val="204"/>
    </font>
    <font>
      <sz val="10"/>
      <color indexed="8"/>
      <name val="Times New Roman"/>
      <family val="1"/>
      <charset val="204"/>
    </font>
    <font>
      <sz val="10.5"/>
      <color indexed="8"/>
      <name val="Times New Roman Cyr"/>
      <family val="1"/>
      <charset val="204"/>
    </font>
    <font>
      <i/>
      <sz val="11"/>
      <color indexed="8"/>
      <name val="Times New Roman"/>
      <family val="1"/>
      <charset val="204"/>
    </font>
    <font>
      <sz val="12"/>
      <name val="Times New Roman Cyr"/>
      <family val="1"/>
      <charset val="204"/>
    </font>
    <font>
      <sz val="12"/>
      <name val="Times New Roman Cyr"/>
      <charset val="204"/>
    </font>
    <font>
      <sz val="14"/>
      <color indexed="57"/>
      <name val="Times New Roman Cyr"/>
      <family val="1"/>
      <charset val="204"/>
    </font>
    <font>
      <sz val="9"/>
      <name val="Times New Roman CYR"/>
      <family val="1"/>
      <charset val="204"/>
    </font>
    <font>
      <sz val="10"/>
      <color indexed="10"/>
      <name val="Times New Roman Cyr"/>
      <family val="1"/>
      <charset val="204"/>
    </font>
    <font>
      <sz val="8"/>
      <color indexed="57"/>
      <name val="Times New Roman Cyr"/>
      <family val="1"/>
      <charset val="204"/>
    </font>
    <font>
      <b/>
      <sz val="12"/>
      <name val="Times New Roman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0.5"/>
      <name val="Times New Roman Cyr"/>
      <family val="1"/>
      <charset val="204"/>
    </font>
    <font>
      <sz val="11"/>
      <name val="Times New Roman Cyr"/>
      <family val="1"/>
      <charset val="204"/>
    </font>
    <font>
      <sz val="10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0"/>
      <color indexed="57"/>
      <name val="Times New Roman Cyr"/>
      <family val="1"/>
      <charset val="204"/>
    </font>
    <font>
      <sz val="11"/>
      <name val="Times New Roman CYR"/>
      <charset val="204"/>
    </font>
    <font>
      <b/>
      <sz val="10"/>
      <color indexed="9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57"/>
      <name val="Times New Roman Cyr"/>
      <family val="1"/>
      <charset val="204"/>
    </font>
    <font>
      <sz val="10"/>
      <color indexed="57"/>
      <name val="Times New Roman Cyr"/>
      <charset val="204"/>
    </font>
    <font>
      <sz val="9"/>
      <name val="Times New Roman CYR"/>
      <charset val="204"/>
    </font>
    <font>
      <sz val="10"/>
      <name val="Times New Roman CYR"/>
      <charset val="204"/>
    </font>
    <font>
      <sz val="12"/>
      <name val="Times New Roman"/>
      <family val="1"/>
    </font>
    <font>
      <sz val="10"/>
      <color indexed="57"/>
      <name val="Times New Roman"/>
      <family val="1"/>
    </font>
    <font>
      <sz val="10"/>
      <name val="Times New Roman"/>
      <family val="1"/>
    </font>
    <font>
      <i/>
      <sz val="11"/>
      <name val="Times New Roman"/>
      <family val="1"/>
      <charset val="204"/>
    </font>
    <font>
      <i/>
      <sz val="10"/>
      <name val="Times New Roman Cyr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 Cyr"/>
      <charset val="204"/>
    </font>
    <font>
      <sz val="10.5"/>
      <color indexed="10"/>
      <name val="Times New Roman Cyr"/>
      <family val="1"/>
      <charset val="204"/>
    </font>
    <font>
      <b/>
      <sz val="11"/>
      <color indexed="57"/>
      <name val="Times New Roman"/>
      <family val="1"/>
    </font>
    <font>
      <b/>
      <sz val="12"/>
      <name val="Times New Roman"/>
      <family val="1"/>
    </font>
    <font>
      <b/>
      <sz val="12"/>
      <color indexed="57"/>
      <name val="Times New Roman"/>
      <family val="1"/>
    </font>
    <font>
      <sz val="11"/>
      <color indexed="8"/>
      <name val="Times New Roman Cyr"/>
      <family val="1"/>
      <charset val="204"/>
    </font>
    <font>
      <sz val="11"/>
      <name val="Arial"/>
      <family val="2"/>
      <charset val="204"/>
    </font>
    <font>
      <sz val="10"/>
      <color indexed="17"/>
      <name val="Times New Roman Cyr"/>
      <family val="1"/>
      <charset val="204"/>
    </font>
    <font>
      <sz val="12"/>
      <color indexed="8"/>
      <name val="Times New Roman Cyr"/>
      <family val="1"/>
      <charset val="204"/>
    </font>
    <font>
      <i/>
      <sz val="12"/>
      <name val="Times New Roman Cyr"/>
      <family val="1"/>
      <charset val="204"/>
    </font>
    <font>
      <b/>
      <i/>
      <sz val="12"/>
      <name val="Times New Roman Cyr"/>
      <charset val="204"/>
    </font>
    <font>
      <i/>
      <sz val="12"/>
      <name val="Times New Roman"/>
      <family val="1"/>
      <charset val="204"/>
    </font>
    <font>
      <sz val="12"/>
      <color indexed="10"/>
      <name val="Times New Roman Cyr"/>
      <family val="1"/>
      <charset val="204"/>
    </font>
    <font>
      <sz val="10"/>
      <color indexed="8"/>
      <name val="Times New Roman"/>
      <family val="1"/>
    </font>
    <font>
      <i/>
      <sz val="12"/>
      <name val="Times New Roman Cyr"/>
      <charset val="204"/>
    </font>
    <font>
      <sz val="11"/>
      <color indexed="8"/>
      <name val="Times New Roman"/>
      <family val="1"/>
    </font>
    <font>
      <sz val="10.5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indexed="8"/>
      <name val="Times New Roman"/>
      <family val="1"/>
    </font>
    <font>
      <sz val="12"/>
      <color indexed="8"/>
      <name val="Arial"/>
      <family val="2"/>
      <charset val="204"/>
    </font>
    <font>
      <sz val="12"/>
      <color indexed="57"/>
      <name val="Times New Roman Cyr"/>
      <family val="1"/>
      <charset val="204"/>
    </font>
    <font>
      <sz val="11"/>
      <color indexed="10"/>
      <name val="Times New Roman CYR"/>
      <charset val="204"/>
    </font>
    <font>
      <sz val="10"/>
      <color indexed="8"/>
      <name val="Times New Roman Cyr"/>
      <family val="1"/>
      <charset val="204"/>
    </font>
    <font>
      <sz val="12"/>
      <color indexed="55"/>
      <name val="Times New Roman Cyr"/>
      <family val="1"/>
      <charset val="204"/>
    </font>
    <font>
      <b/>
      <i/>
      <sz val="9"/>
      <name val="Times New Roman Cyr"/>
      <family val="1"/>
      <charset val="204"/>
    </font>
    <font>
      <sz val="9"/>
      <color indexed="10"/>
      <name val="Times New Roman CYR"/>
      <family val="1"/>
      <charset val="204"/>
    </font>
    <font>
      <b/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color indexed="55"/>
      <name val="Times New Roman"/>
      <family val="1"/>
      <charset val="204"/>
    </font>
    <font>
      <sz val="1"/>
      <color indexed="8"/>
      <name val="Courier"/>
      <family val="1"/>
      <charset val="204"/>
    </font>
    <font>
      <sz val="10"/>
      <name val="Helv"/>
      <charset val="204"/>
    </font>
    <font>
      <sz val="10"/>
      <name val="Helv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Courier New"/>
      <family val="3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8"/>
      <name val="Times New Roman Cyr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222">
    <xf numFmtId="0" fontId="0" fillId="0" borderId="0"/>
    <xf numFmtId="165" fontId="1" fillId="0" borderId="0" applyFont="0" applyFill="0" applyBorder="0" applyAlignment="0" applyProtection="0"/>
    <xf numFmtId="0" fontId="76" fillId="0" borderId="9">
      <protection locked="0"/>
    </xf>
    <xf numFmtId="0" fontId="77" fillId="0" borderId="0"/>
    <xf numFmtId="0" fontId="77" fillId="0" borderId="0"/>
    <xf numFmtId="0" fontId="78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9">
      <protection locked="0"/>
    </xf>
    <xf numFmtId="0" fontId="79" fillId="0" borderId="0">
      <protection locked="0"/>
    </xf>
    <xf numFmtId="0" fontId="79" fillId="0" borderId="0">
      <protection locked="0"/>
    </xf>
    <xf numFmtId="0" fontId="76" fillId="0" borderId="9">
      <protection locked="0"/>
    </xf>
    <xf numFmtId="0" fontId="76" fillId="0" borderId="0">
      <protection locked="0"/>
    </xf>
    <xf numFmtId="0" fontId="76" fillId="0" borderId="9">
      <protection locked="0"/>
    </xf>
    <xf numFmtId="0" fontId="76" fillId="0" borderId="0">
      <protection locked="0"/>
    </xf>
    <xf numFmtId="0" fontId="76" fillId="0" borderId="9">
      <protection locked="0"/>
    </xf>
    <xf numFmtId="0" fontId="76" fillId="0" borderId="0">
      <protection locked="0"/>
    </xf>
    <xf numFmtId="0" fontId="76" fillId="0" borderId="9">
      <protection locked="0"/>
    </xf>
    <xf numFmtId="0" fontId="76" fillId="0" borderId="0">
      <protection locked="0"/>
    </xf>
    <xf numFmtId="0" fontId="76" fillId="0" borderId="9">
      <protection locked="0"/>
    </xf>
    <xf numFmtId="0" fontId="76" fillId="0" borderId="0">
      <protection locked="0"/>
    </xf>
    <xf numFmtId="0" fontId="76" fillId="0" borderId="9">
      <protection locked="0"/>
    </xf>
    <xf numFmtId="0" fontId="76" fillId="0" borderId="0">
      <protection locked="0"/>
    </xf>
    <xf numFmtId="0" fontId="76" fillId="0" borderId="9">
      <protection locked="0"/>
    </xf>
    <xf numFmtId="0" fontId="76" fillId="0" borderId="0">
      <protection locked="0"/>
    </xf>
    <xf numFmtId="0" fontId="76" fillId="0" borderId="9">
      <protection locked="0"/>
    </xf>
    <xf numFmtId="0" fontId="76" fillId="0" borderId="0">
      <protection locked="0"/>
    </xf>
    <xf numFmtId="0" fontId="76" fillId="0" borderId="9">
      <protection locked="0"/>
    </xf>
    <xf numFmtId="0" fontId="76" fillId="0" borderId="0">
      <protection locked="0"/>
    </xf>
    <xf numFmtId="0" fontId="76" fillId="0" borderId="9">
      <protection locked="0"/>
    </xf>
    <xf numFmtId="0" fontId="76" fillId="0" borderId="0">
      <protection locked="0"/>
    </xf>
    <xf numFmtId="0" fontId="76" fillId="0" borderId="9">
      <protection locked="0"/>
    </xf>
    <xf numFmtId="0" fontId="76" fillId="0" borderId="0">
      <protection locked="0"/>
    </xf>
    <xf numFmtId="0" fontId="76" fillId="0" borderId="9">
      <protection locked="0"/>
    </xf>
    <xf numFmtId="0" fontId="76" fillId="0" borderId="0">
      <protection locked="0"/>
    </xf>
    <xf numFmtId="0" fontId="76" fillId="0" borderId="9">
      <protection locked="0"/>
    </xf>
    <xf numFmtId="0" fontId="76" fillId="0" borderId="0">
      <protection locked="0"/>
    </xf>
    <xf numFmtId="0" fontId="76" fillId="0" borderId="9">
      <protection locked="0"/>
    </xf>
    <xf numFmtId="0" fontId="76" fillId="0" borderId="0">
      <protection locked="0"/>
    </xf>
    <xf numFmtId="0" fontId="76" fillId="0" borderId="9">
      <protection locked="0"/>
    </xf>
    <xf numFmtId="0" fontId="76" fillId="0" borderId="0">
      <protection locked="0"/>
    </xf>
    <xf numFmtId="0" fontId="76" fillId="0" borderId="9">
      <protection locked="0"/>
    </xf>
    <xf numFmtId="0" fontId="76" fillId="0" borderId="0">
      <protection locked="0"/>
    </xf>
    <xf numFmtId="0" fontId="76" fillId="0" borderId="9">
      <protection locked="0"/>
    </xf>
    <xf numFmtId="0" fontId="76" fillId="0" borderId="0">
      <protection locked="0"/>
    </xf>
    <xf numFmtId="0" fontId="76" fillId="0" borderId="9">
      <protection locked="0"/>
    </xf>
    <xf numFmtId="0" fontId="76" fillId="0" borderId="0">
      <protection locked="0"/>
    </xf>
    <xf numFmtId="0" fontId="76" fillId="0" borderId="9">
      <protection locked="0"/>
    </xf>
    <xf numFmtId="0" fontId="76" fillId="0" borderId="0">
      <protection locked="0"/>
    </xf>
    <xf numFmtId="0" fontId="76" fillId="0" borderId="9">
      <protection locked="0"/>
    </xf>
    <xf numFmtId="0" fontId="76" fillId="0" borderId="0">
      <protection locked="0"/>
    </xf>
    <xf numFmtId="0" fontId="76" fillId="0" borderId="9">
      <protection locked="0"/>
    </xf>
    <xf numFmtId="0" fontId="76" fillId="0" borderId="0">
      <protection locked="0"/>
    </xf>
    <xf numFmtId="0" fontId="76" fillId="0" borderId="9">
      <protection locked="0"/>
    </xf>
    <xf numFmtId="0" fontId="76" fillId="0" borderId="0">
      <protection locked="0"/>
    </xf>
    <xf numFmtId="0" fontId="76" fillId="0" borderId="9">
      <protection locked="0"/>
    </xf>
    <xf numFmtId="0" fontId="76" fillId="0" borderId="0">
      <protection locked="0"/>
    </xf>
    <xf numFmtId="0" fontId="76" fillId="0" borderId="9">
      <protection locked="0"/>
    </xf>
    <xf numFmtId="0" fontId="76" fillId="0" borderId="0">
      <protection locked="0"/>
    </xf>
    <xf numFmtId="0" fontId="76" fillId="0" borderId="9">
      <protection locked="0"/>
    </xf>
    <xf numFmtId="0" fontId="76" fillId="0" borderId="0">
      <protection locked="0"/>
    </xf>
    <xf numFmtId="0" fontId="76" fillId="0" borderId="9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9" fillId="0" borderId="0">
      <protection locked="0"/>
    </xf>
    <xf numFmtId="0" fontId="79" fillId="0" borderId="0">
      <protection locked="0"/>
    </xf>
    <xf numFmtId="0" fontId="80" fillId="3" borderId="0" applyNumberFormat="0" applyBorder="0" applyAlignment="0" applyProtection="0"/>
    <xf numFmtId="0" fontId="80" fillId="4" borderId="0" applyNumberFormat="0" applyBorder="0" applyAlignment="0" applyProtection="0"/>
    <xf numFmtId="0" fontId="80" fillId="5" borderId="0" applyNumberFormat="0" applyBorder="0" applyAlignment="0" applyProtection="0"/>
    <xf numFmtId="0" fontId="80" fillId="6" borderId="0" applyNumberFormat="0" applyBorder="0" applyAlignment="0" applyProtection="0"/>
    <xf numFmtId="0" fontId="80" fillId="7" borderId="0" applyNumberFormat="0" applyBorder="0" applyAlignment="0" applyProtection="0"/>
    <xf numFmtId="0" fontId="80" fillId="8" borderId="0" applyNumberFormat="0" applyBorder="0" applyAlignment="0" applyProtection="0"/>
    <xf numFmtId="0" fontId="80" fillId="9" borderId="0" applyNumberFormat="0" applyBorder="0" applyAlignment="0" applyProtection="0"/>
    <xf numFmtId="0" fontId="80" fillId="10" borderId="0" applyNumberFormat="0" applyBorder="0" applyAlignment="0" applyProtection="0"/>
    <xf numFmtId="0" fontId="80" fillId="11" borderId="0" applyNumberFormat="0" applyBorder="0" applyAlignment="0" applyProtection="0"/>
    <xf numFmtId="0" fontId="80" fillId="6" borderId="0" applyNumberFormat="0" applyBorder="0" applyAlignment="0" applyProtection="0"/>
    <xf numFmtId="0" fontId="80" fillId="9" borderId="0" applyNumberFormat="0" applyBorder="0" applyAlignment="0" applyProtection="0"/>
    <xf numFmtId="0" fontId="80" fillId="12" borderId="0" applyNumberFormat="0" applyBorder="0" applyAlignment="0" applyProtection="0"/>
    <xf numFmtId="0" fontId="81" fillId="13" borderId="0" applyNumberFormat="0" applyBorder="0" applyAlignment="0" applyProtection="0"/>
    <xf numFmtId="0" fontId="81" fillId="10" borderId="0" applyNumberFormat="0" applyBorder="0" applyAlignment="0" applyProtection="0"/>
    <xf numFmtId="0" fontId="81" fillId="11" borderId="0" applyNumberFormat="0" applyBorder="0" applyAlignment="0" applyProtection="0"/>
    <xf numFmtId="0" fontId="81" fillId="14" borderId="0" applyNumberFormat="0" applyBorder="0" applyAlignment="0" applyProtection="0"/>
    <xf numFmtId="0" fontId="81" fillId="15" borderId="0" applyNumberFormat="0" applyBorder="0" applyAlignment="0" applyProtection="0"/>
    <xf numFmtId="0" fontId="81" fillId="16" borderId="0" applyNumberFormat="0" applyBorder="0" applyAlignment="0" applyProtection="0"/>
    <xf numFmtId="167" fontId="82" fillId="0" borderId="0" applyFont="0" applyFill="0" applyBorder="0" applyAlignment="0" applyProtection="0"/>
    <xf numFmtId="168" fontId="82" fillId="0" borderId="0" applyFont="0" applyFill="0" applyBorder="0" applyAlignment="0" applyProtection="0"/>
    <xf numFmtId="9" fontId="83" fillId="0" borderId="0"/>
    <xf numFmtId="4" fontId="84" fillId="0" borderId="0" applyFill="0" applyBorder="0" applyProtection="0">
      <alignment horizontal="right"/>
    </xf>
    <xf numFmtId="3" fontId="84" fillId="0" borderId="0" applyFill="0" applyBorder="0" applyProtection="0"/>
    <xf numFmtId="4" fontId="84" fillId="0" borderId="0"/>
    <xf numFmtId="3" fontId="84" fillId="0" borderId="0"/>
    <xf numFmtId="169" fontId="85" fillId="0" borderId="0" applyFont="0" applyFill="0" applyBorder="0" applyAlignment="0" applyProtection="0"/>
    <xf numFmtId="170" fontId="85" fillId="0" borderId="0" applyFont="0" applyFill="0" applyBorder="0" applyAlignment="0" applyProtection="0"/>
    <xf numFmtId="171" fontId="85" fillId="0" borderId="0" applyFont="0" applyFill="0" applyBorder="0" applyAlignment="0" applyProtection="0"/>
    <xf numFmtId="172" fontId="85" fillId="0" borderId="0" applyFont="0" applyFill="0" applyBorder="0" applyAlignment="0" applyProtection="0"/>
    <xf numFmtId="16" fontId="83" fillId="0" borderId="0"/>
    <xf numFmtId="173" fontId="82" fillId="0" borderId="0" applyFont="0" applyFill="0" applyBorder="0" applyAlignment="0" applyProtection="0"/>
    <xf numFmtId="174" fontId="82" fillId="0" borderId="0" applyFont="0" applyFill="0" applyBorder="0" applyAlignment="0" applyProtection="0"/>
    <xf numFmtId="175" fontId="86" fillId="17" borderId="0"/>
    <xf numFmtId="0" fontId="3" fillId="18" borderId="0"/>
    <xf numFmtId="175" fontId="4" fillId="0" borderId="0"/>
    <xf numFmtId="0" fontId="82" fillId="0" borderId="0"/>
    <xf numFmtId="10" fontId="84" fillId="19" borderId="0" applyFill="0" applyBorder="0" applyProtection="0">
      <alignment horizontal="center"/>
    </xf>
    <xf numFmtId="10" fontId="84" fillId="0" borderId="0"/>
    <xf numFmtId="10" fontId="87" fillId="19" borderId="0" applyFill="0" applyBorder="0" applyProtection="0">
      <alignment horizontal="center"/>
    </xf>
    <xf numFmtId="0" fontId="84" fillId="0" borderId="0"/>
    <xf numFmtId="0" fontId="85" fillId="0" borderId="0"/>
    <xf numFmtId="0" fontId="78" fillId="0" borderId="0"/>
    <xf numFmtId="0" fontId="82" fillId="0" borderId="0"/>
    <xf numFmtId="38" fontId="82" fillId="0" borderId="0" applyFont="0" applyFill="0" applyBorder="0" applyAlignment="0" applyProtection="0"/>
    <xf numFmtId="40" fontId="82" fillId="0" borderId="0" applyFont="0" applyFill="0" applyBorder="0" applyAlignment="0" applyProtection="0"/>
    <xf numFmtId="10" fontId="83" fillId="0" borderId="0">
      <alignment horizontal="center"/>
    </xf>
    <xf numFmtId="0" fontId="88" fillId="19" borderId="0"/>
    <xf numFmtId="176" fontId="82" fillId="0" borderId="0" applyFont="0" applyFill="0" applyBorder="0" applyAlignment="0" applyProtection="0"/>
    <xf numFmtId="177" fontId="82" fillId="0" borderId="0" applyFont="0" applyFill="0" applyBorder="0" applyAlignment="0" applyProtection="0"/>
    <xf numFmtId="0" fontId="81" fillId="20" borderId="0" applyNumberFormat="0" applyBorder="0" applyAlignment="0" applyProtection="0"/>
    <xf numFmtId="0" fontId="81" fillId="21" borderId="0" applyNumberFormat="0" applyBorder="0" applyAlignment="0" applyProtection="0"/>
    <xf numFmtId="0" fontId="81" fillId="22" borderId="0" applyNumberFormat="0" applyBorder="0" applyAlignment="0" applyProtection="0"/>
    <xf numFmtId="0" fontId="81" fillId="14" borderId="0" applyNumberFormat="0" applyBorder="0" applyAlignment="0" applyProtection="0"/>
    <xf numFmtId="0" fontId="81" fillId="15" borderId="0" applyNumberFormat="0" applyBorder="0" applyAlignment="0" applyProtection="0"/>
    <xf numFmtId="0" fontId="81" fillId="23" borderId="0" applyNumberFormat="0" applyBorder="0" applyAlignment="0" applyProtection="0"/>
    <xf numFmtId="0" fontId="89" fillId="8" borderId="10" applyNumberFormat="0" applyAlignment="0" applyProtection="0"/>
    <xf numFmtId="0" fontId="90" fillId="5" borderId="0" applyNumberFormat="0" applyBorder="0" applyAlignment="0" applyProtection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1" fillId="0" borderId="0"/>
    <xf numFmtId="0" fontId="1" fillId="0" borderId="0"/>
    <xf numFmtId="0" fontId="1" fillId="0" borderId="0"/>
    <xf numFmtId="0" fontId="9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2" fillId="0" borderId="11" applyNumberFormat="0" applyFill="0" applyAlignment="0" applyProtection="0"/>
    <xf numFmtId="0" fontId="93" fillId="24" borderId="12" applyNumberFormat="0" applyAlignment="0" applyProtection="0"/>
    <xf numFmtId="0" fontId="94" fillId="0" borderId="0" applyNumberFormat="0" applyFill="0" applyBorder="0" applyAlignment="0" applyProtection="0"/>
    <xf numFmtId="0" fontId="95" fillId="25" borderId="0" applyNumberFormat="0" applyBorder="0" applyAlignment="0" applyProtection="0"/>
    <xf numFmtId="0" fontId="96" fillId="19" borderId="10" applyNumberFormat="0" applyAlignment="0" applyProtection="0"/>
    <xf numFmtId="0" fontId="1" fillId="0" borderId="0"/>
    <xf numFmtId="0" fontId="97" fillId="0" borderId="13" applyNumberFormat="0" applyFill="0" applyAlignment="0" applyProtection="0"/>
    <xf numFmtId="0" fontId="98" fillId="4" borderId="0" applyNumberFormat="0" applyBorder="0" applyAlignment="0" applyProtection="0"/>
    <xf numFmtId="0" fontId="80" fillId="26" borderId="14" applyNumberFormat="0" applyFont="0" applyAlignment="0" applyProtection="0"/>
    <xf numFmtId="0" fontId="99" fillId="19" borderId="15" applyNumberFormat="0" applyAlignment="0" applyProtection="0"/>
    <xf numFmtId="0" fontId="77" fillId="0" borderId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169" fontId="85" fillId="0" borderId="0" applyFont="0" applyFill="0" applyBorder="0" applyAlignment="0" applyProtection="0"/>
    <xf numFmtId="170" fontId="85" fillId="0" borderId="0" applyFont="0" applyFill="0" applyBorder="0" applyAlignment="0" applyProtection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0" fontId="76" fillId="0" borderId="0">
      <protection locked="0"/>
    </xf>
  </cellStyleXfs>
  <cellXfs count="398">
    <xf numFmtId="0" fontId="0" fillId="0" borderId="0" xfId="0"/>
    <xf numFmtId="0" fontId="2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5" fillId="2" borderId="0" xfId="0" applyFont="1" applyFill="1" applyBorder="1"/>
    <xf numFmtId="0" fontId="6" fillId="2" borderId="0" xfId="0" applyFont="1" applyFill="1" applyBorder="1"/>
    <xf numFmtId="0" fontId="7" fillId="2" borderId="0" xfId="0" applyFont="1" applyFill="1" applyBorder="1"/>
    <xf numFmtId="0" fontId="7" fillId="2" borderId="0" xfId="0" applyFont="1" applyFill="1"/>
    <xf numFmtId="0" fontId="8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centerContinuous"/>
    </xf>
    <xf numFmtId="0" fontId="12" fillId="2" borderId="0" xfId="0" applyFont="1" applyFill="1" applyAlignment="1"/>
    <xf numFmtId="0" fontId="10" fillId="2" borderId="0" xfId="0" applyFont="1" applyFill="1" applyAlignment="1"/>
    <xf numFmtId="0" fontId="2" fillId="2" borderId="0" xfId="0" applyFont="1" applyFill="1" applyBorder="1" applyAlignment="1">
      <alignment vertical="top" wrapText="1"/>
    </xf>
    <xf numFmtId="0" fontId="2" fillId="2" borderId="0" xfId="0" applyFont="1" applyFill="1" applyBorder="1" applyAlignment="1">
      <alignment vertical="center" wrapText="1"/>
    </xf>
    <xf numFmtId="0" fontId="14" fillId="2" borderId="0" xfId="0" applyFont="1" applyFill="1" applyBorder="1" applyAlignment="1">
      <alignment vertical="top" wrapText="1"/>
    </xf>
    <xf numFmtId="0" fontId="15" fillId="2" borderId="0" xfId="0" applyFont="1" applyFill="1" applyAlignment="1">
      <alignment horizontal="center"/>
    </xf>
    <xf numFmtId="0" fontId="20" fillId="2" borderId="0" xfId="0" applyFont="1" applyFill="1"/>
    <xf numFmtId="0" fontId="21" fillId="2" borderId="0" xfId="0" applyFont="1" applyFill="1" applyBorder="1" applyAlignment="1">
      <alignment horizontal="center" vertical="top" wrapText="1"/>
    </xf>
    <xf numFmtId="0" fontId="17" fillId="2" borderId="2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top" wrapText="1"/>
    </xf>
    <xf numFmtId="0" fontId="16" fillId="2" borderId="7" xfId="0" applyFont="1" applyFill="1" applyBorder="1" applyAlignment="1">
      <alignment horizontal="center" vertical="center" wrapText="1"/>
    </xf>
    <xf numFmtId="49" fontId="16" fillId="2" borderId="7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21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49" fontId="23" fillId="2" borderId="2" xfId="0" applyNumberFormat="1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4" fontId="22" fillId="2" borderId="2" xfId="0" applyNumberFormat="1" applyFont="1" applyFill="1" applyBorder="1" applyAlignment="1">
      <alignment horizontal="right" vertical="center" wrapText="1"/>
    </xf>
    <xf numFmtId="4" fontId="2" fillId="2" borderId="0" xfId="0" applyNumberFormat="1" applyFont="1" applyFill="1" applyBorder="1" applyAlignment="1">
      <alignment vertical="center"/>
    </xf>
    <xf numFmtId="49" fontId="24" fillId="2" borderId="4" xfId="0" applyNumberFormat="1" applyFont="1" applyFill="1" applyBorder="1" applyAlignment="1">
      <alignment horizontal="center" vertical="center"/>
    </xf>
    <xf numFmtId="49" fontId="25" fillId="2" borderId="4" xfId="0" applyNumberFormat="1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4" fontId="16" fillId="2" borderId="4" xfId="0" applyNumberFormat="1" applyFont="1" applyFill="1" applyBorder="1" applyAlignment="1">
      <alignment horizontal="center" vertical="center" wrapText="1"/>
    </xf>
    <xf numFmtId="4" fontId="16" fillId="2" borderId="4" xfId="0" applyNumberFormat="1" applyFont="1" applyFill="1" applyBorder="1" applyAlignment="1">
      <alignment horizontal="right" vertical="center" wrapText="1"/>
    </xf>
    <xf numFmtId="4" fontId="22" fillId="2" borderId="4" xfId="0" applyNumberFormat="1" applyFont="1" applyFill="1" applyBorder="1" applyAlignment="1">
      <alignment horizontal="center" vertical="center" wrapText="1"/>
    </xf>
    <xf numFmtId="4" fontId="20" fillId="2" borderId="0" xfId="0" applyNumberFormat="1" applyFont="1" applyFill="1" applyBorder="1" applyAlignment="1">
      <alignment vertical="center"/>
    </xf>
    <xf numFmtId="4" fontId="16" fillId="2" borderId="2" xfId="0" applyNumberFormat="1" applyFont="1" applyFill="1" applyBorder="1" applyAlignment="1">
      <alignment horizontal="center" vertical="center" wrapText="1"/>
    </xf>
    <xf numFmtId="4" fontId="16" fillId="2" borderId="2" xfId="0" applyNumberFormat="1" applyFont="1" applyFill="1" applyBorder="1" applyAlignment="1">
      <alignment horizontal="right" vertical="center" wrapText="1"/>
    </xf>
    <xf numFmtId="4" fontId="22" fillId="2" borderId="2" xfId="0" applyNumberFormat="1" applyFont="1" applyFill="1" applyBorder="1" applyAlignment="1">
      <alignment horizontal="center" vertical="center" wrapText="1"/>
    </xf>
    <xf numFmtId="4" fontId="16" fillId="2" borderId="7" xfId="0" applyNumberFormat="1" applyFont="1" applyFill="1" applyBorder="1" applyAlignment="1">
      <alignment horizontal="center" vertical="center" wrapText="1"/>
    </xf>
    <xf numFmtId="4" fontId="16" fillId="2" borderId="7" xfId="0" applyNumberFormat="1" applyFont="1" applyFill="1" applyBorder="1" applyAlignment="1">
      <alignment horizontal="right" vertical="center" wrapText="1"/>
    </xf>
    <xf numFmtId="4" fontId="22" fillId="2" borderId="7" xfId="0" applyNumberFormat="1" applyFont="1" applyFill="1" applyBorder="1" applyAlignment="1">
      <alignment horizontal="center" vertical="center" wrapText="1"/>
    </xf>
    <xf numFmtId="49" fontId="24" fillId="0" borderId="7" xfId="0" applyNumberFormat="1" applyFont="1" applyBorder="1" applyAlignment="1">
      <alignment horizontal="center" vertical="center"/>
    </xf>
    <xf numFmtId="49" fontId="25" fillId="2" borderId="7" xfId="0" applyNumberFormat="1" applyFont="1" applyFill="1" applyBorder="1" applyAlignment="1">
      <alignment horizontal="center" vertical="center" wrapText="1"/>
    </xf>
    <xf numFmtId="4" fontId="22" fillId="2" borderId="7" xfId="0" applyNumberFormat="1" applyFont="1" applyFill="1" applyBorder="1" applyAlignment="1">
      <alignment horizontal="right" vertical="center" wrapText="1"/>
    </xf>
    <xf numFmtId="49" fontId="24" fillId="0" borderId="2" xfId="0" applyNumberFormat="1" applyFont="1" applyBorder="1" applyAlignment="1">
      <alignment horizontal="center" vertical="center"/>
    </xf>
    <xf numFmtId="49" fontId="25" fillId="2" borderId="2" xfId="0" applyNumberFormat="1" applyFont="1" applyFill="1" applyBorder="1" applyAlignment="1">
      <alignment horizontal="center" vertical="center" wrapText="1"/>
    </xf>
    <xf numFmtId="49" fontId="24" fillId="0" borderId="4" xfId="0" applyNumberFormat="1" applyFont="1" applyBorder="1" applyAlignment="1">
      <alignment horizontal="center" vertical="center"/>
    </xf>
    <xf numFmtId="0" fontId="25" fillId="2" borderId="2" xfId="0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24" fillId="2" borderId="2" xfId="0" applyNumberFormat="1" applyFont="1" applyFill="1" applyBorder="1" applyAlignment="1">
      <alignment horizontal="center" vertical="center" wrapText="1"/>
    </xf>
    <xf numFmtId="164" fontId="16" fillId="0" borderId="2" xfId="0" applyNumberFormat="1" applyFont="1" applyBorder="1" applyAlignment="1">
      <alignment horizontal="center" vertical="center" wrapText="1"/>
    </xf>
    <xf numFmtId="49" fontId="24" fillId="2" borderId="7" xfId="0" applyNumberFormat="1" applyFont="1" applyFill="1" applyBorder="1" applyAlignment="1">
      <alignment horizontal="center" vertical="center" wrapText="1"/>
    </xf>
    <xf numFmtId="164" fontId="27" fillId="2" borderId="7" xfId="0" applyNumberFormat="1" applyFont="1" applyFill="1" applyBorder="1" applyAlignment="1">
      <alignment horizontal="center" vertical="center" wrapText="1"/>
    </xf>
    <xf numFmtId="164" fontId="24" fillId="2" borderId="2" xfId="0" applyNumberFormat="1" applyFont="1" applyFill="1" applyBorder="1" applyAlignment="1">
      <alignment horizontal="center" vertical="center" wrapText="1"/>
    </xf>
    <xf numFmtId="0" fontId="25" fillId="2" borderId="4" xfId="0" applyFont="1" applyFill="1" applyBorder="1" applyAlignment="1">
      <alignment horizontal="center" vertical="center" wrapText="1"/>
    </xf>
    <xf numFmtId="164" fontId="23" fillId="2" borderId="2" xfId="0" applyNumberFormat="1" applyFont="1" applyFill="1" applyBorder="1" applyAlignment="1">
      <alignment horizontal="center" vertical="center" wrapText="1"/>
    </xf>
    <xf numFmtId="4" fontId="23" fillId="0" borderId="2" xfId="0" applyNumberFormat="1" applyFont="1" applyFill="1" applyBorder="1" applyAlignment="1">
      <alignment horizontal="right" vertical="center" wrapText="1"/>
    </xf>
    <xf numFmtId="4" fontId="23" fillId="2" borderId="2" xfId="0" applyNumberFormat="1" applyFont="1" applyFill="1" applyBorder="1" applyAlignment="1">
      <alignment horizontal="right" vertical="center" wrapText="1"/>
    </xf>
    <xf numFmtId="49" fontId="16" fillId="2" borderId="4" xfId="0" applyNumberFormat="1" applyFont="1" applyFill="1" applyBorder="1" applyAlignment="1">
      <alignment horizontal="center" vertical="top" wrapText="1"/>
    </xf>
    <xf numFmtId="164" fontId="19" fillId="2" borderId="4" xfId="0" applyNumberFormat="1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vertical="top" wrapText="1"/>
    </xf>
    <xf numFmtId="49" fontId="16" fillId="2" borderId="2" xfId="0" applyNumberFormat="1" applyFont="1" applyFill="1" applyBorder="1" applyAlignment="1">
      <alignment horizontal="center" vertical="top" wrapText="1"/>
    </xf>
    <xf numFmtId="164" fontId="19" fillId="2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vertical="top" wrapText="1"/>
    </xf>
    <xf numFmtId="49" fontId="16" fillId="2" borderId="7" xfId="0" applyNumberFormat="1" applyFont="1" applyFill="1" applyBorder="1" applyAlignment="1">
      <alignment horizontal="center" vertical="top" wrapText="1"/>
    </xf>
    <xf numFmtId="164" fontId="19" fillId="2" borderId="7" xfId="0" applyNumberFormat="1" applyFont="1" applyFill="1" applyBorder="1" applyAlignment="1">
      <alignment horizontal="center" vertical="center" wrapText="1"/>
    </xf>
    <xf numFmtId="4" fontId="2" fillId="2" borderId="7" xfId="0" applyNumberFormat="1" applyFont="1" applyFill="1" applyBorder="1" applyAlignment="1">
      <alignment vertical="top" wrapText="1"/>
    </xf>
    <xf numFmtId="4" fontId="24" fillId="2" borderId="7" xfId="0" applyNumberFormat="1" applyFont="1" applyFill="1" applyBorder="1" applyAlignment="1">
      <alignment horizontal="right" vertical="center" wrapText="1"/>
    </xf>
    <xf numFmtId="4" fontId="24" fillId="2" borderId="2" xfId="0" applyNumberFormat="1" applyFont="1" applyFill="1" applyBorder="1" applyAlignment="1">
      <alignment horizontal="right" vertical="center" wrapText="1"/>
    </xf>
    <xf numFmtId="49" fontId="16" fillId="2" borderId="4" xfId="0" applyNumberFormat="1" applyFont="1" applyFill="1" applyBorder="1" applyAlignment="1">
      <alignment horizontal="center" vertical="center" wrapText="1"/>
    </xf>
    <xf numFmtId="49" fontId="24" fillId="2" borderId="4" xfId="0" applyNumberFormat="1" applyFont="1" applyFill="1" applyBorder="1" applyAlignment="1">
      <alignment horizontal="center" vertical="center" wrapText="1"/>
    </xf>
    <xf numFmtId="164" fontId="24" fillId="2" borderId="4" xfId="0" applyNumberFormat="1" applyFont="1" applyFill="1" applyBorder="1" applyAlignment="1">
      <alignment horizontal="center" vertical="center" wrapText="1"/>
    </xf>
    <xf numFmtId="4" fontId="24" fillId="2" borderId="4" xfId="0" applyNumberFormat="1" applyFont="1" applyFill="1" applyBorder="1" applyAlignment="1">
      <alignment horizontal="right" vertical="center" wrapText="1"/>
    </xf>
    <xf numFmtId="49" fontId="28" fillId="2" borderId="2" xfId="0" applyNumberFormat="1" applyFont="1" applyFill="1" applyBorder="1" applyAlignment="1">
      <alignment horizontal="center" vertical="center" wrapText="1"/>
    </xf>
    <xf numFmtId="164" fontId="28" fillId="2" borderId="2" xfId="0" applyNumberFormat="1" applyFont="1" applyFill="1" applyBorder="1" applyAlignment="1">
      <alignment horizontal="center" vertical="center" wrapText="1"/>
    </xf>
    <xf numFmtId="4" fontId="28" fillId="2" borderId="2" xfId="0" applyNumberFormat="1" applyFont="1" applyFill="1" applyBorder="1" applyAlignment="1">
      <alignment vertical="top" wrapText="1"/>
    </xf>
    <xf numFmtId="49" fontId="27" fillId="2" borderId="2" xfId="0" applyNumberFormat="1" applyFont="1" applyFill="1" applyBorder="1" applyAlignment="1">
      <alignment horizontal="center" vertical="center" wrapText="1"/>
    </xf>
    <xf numFmtId="164" fontId="29" fillId="0" borderId="2" xfId="0" applyNumberFormat="1" applyFont="1" applyBorder="1" applyAlignment="1">
      <alignment horizontal="center" vertical="center" wrapText="1"/>
    </xf>
    <xf numFmtId="4" fontId="27" fillId="2" borderId="2" xfId="0" applyNumberFormat="1" applyFont="1" applyFill="1" applyBorder="1" applyAlignment="1">
      <alignment horizontal="right" vertical="center" wrapText="1"/>
    </xf>
    <xf numFmtId="0" fontId="27" fillId="2" borderId="2" xfId="0" applyFont="1" applyFill="1" applyBorder="1" applyAlignment="1">
      <alignment horizontal="center" vertical="center" wrapText="1"/>
    </xf>
    <xf numFmtId="49" fontId="30" fillId="2" borderId="2" xfId="0" applyNumberFormat="1" applyFont="1" applyFill="1" applyBorder="1" applyAlignment="1">
      <alignment horizontal="center" vertical="top" wrapText="1"/>
    </xf>
    <xf numFmtId="0" fontId="27" fillId="2" borderId="2" xfId="0" applyFont="1" applyFill="1" applyBorder="1" applyAlignment="1">
      <alignment horizontal="center" vertical="top" wrapText="1"/>
    </xf>
    <xf numFmtId="4" fontId="27" fillId="2" borderId="2" xfId="0" applyNumberFormat="1" applyFont="1" applyFill="1" applyBorder="1" applyAlignment="1">
      <alignment vertical="center" wrapText="1"/>
    </xf>
    <xf numFmtId="4" fontId="31" fillId="2" borderId="2" xfId="0" applyNumberFormat="1" applyFont="1" applyFill="1" applyBorder="1" applyAlignment="1">
      <alignment horizontal="center" vertical="center" wrapText="1"/>
    </xf>
    <xf numFmtId="164" fontId="32" fillId="2" borderId="0" xfId="0" applyNumberFormat="1" applyFont="1" applyFill="1" applyBorder="1" applyAlignment="1">
      <alignment vertical="center" wrapText="1"/>
    </xf>
    <xf numFmtId="164" fontId="32" fillId="2" borderId="0" xfId="0" applyNumberFormat="1" applyFont="1" applyFill="1" applyBorder="1" applyAlignment="1">
      <alignment vertical="top" wrapText="1"/>
    </xf>
    <xf numFmtId="49" fontId="29" fillId="2" borderId="2" xfId="0" applyNumberFormat="1" applyFont="1" applyFill="1" applyBorder="1" applyAlignment="1">
      <alignment horizontal="center" vertical="center" wrapText="1"/>
    </xf>
    <xf numFmtId="164" fontId="33" fillId="2" borderId="2" xfId="0" applyNumberFormat="1" applyFont="1" applyFill="1" applyBorder="1" applyAlignment="1">
      <alignment horizontal="center" vertical="center" wrapText="1"/>
    </xf>
    <xf numFmtId="4" fontId="29" fillId="2" borderId="2" xfId="0" applyNumberFormat="1" applyFont="1" applyFill="1" applyBorder="1" applyAlignment="1">
      <alignment horizontal="right" vertical="center" wrapText="1"/>
    </xf>
    <xf numFmtId="0" fontId="32" fillId="2" borderId="0" xfId="0" applyFont="1" applyFill="1" applyBorder="1" applyAlignment="1">
      <alignment horizontal="center" vertical="center"/>
    </xf>
    <xf numFmtId="0" fontId="34" fillId="2" borderId="0" xfId="0" applyFont="1" applyFill="1" applyBorder="1" applyAlignment="1">
      <alignment horizontal="center" vertical="center"/>
    </xf>
    <xf numFmtId="0" fontId="34" fillId="2" borderId="0" xfId="0" applyFont="1" applyFill="1" applyAlignment="1">
      <alignment horizontal="center" vertical="center"/>
    </xf>
    <xf numFmtId="0" fontId="35" fillId="2" borderId="0" xfId="0" applyFont="1" applyFill="1" applyAlignment="1">
      <alignment horizontal="center" vertical="center"/>
    </xf>
    <xf numFmtId="4" fontId="36" fillId="2" borderId="2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/>
    <xf numFmtId="0" fontId="6" fillId="2" borderId="0" xfId="0" applyFont="1" applyFill="1"/>
    <xf numFmtId="164" fontId="27" fillId="2" borderId="2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/>
    </xf>
    <xf numFmtId="4" fontId="37" fillId="2" borderId="2" xfId="0" applyNumberFormat="1" applyFont="1" applyFill="1" applyBorder="1" applyAlignment="1">
      <alignment horizontal="center" vertical="center" wrapText="1"/>
    </xf>
    <xf numFmtId="164" fontId="32" fillId="2" borderId="0" xfId="0" applyNumberFormat="1" applyFont="1" applyFill="1" applyBorder="1"/>
    <xf numFmtId="0" fontId="32" fillId="2" borderId="0" xfId="0" applyFont="1" applyFill="1" applyBorder="1"/>
    <xf numFmtId="164" fontId="6" fillId="2" borderId="0" xfId="0" applyNumberFormat="1" applyFont="1" applyFill="1" applyBorder="1" applyAlignment="1"/>
    <xf numFmtId="4" fontId="17" fillId="2" borderId="2" xfId="0" applyNumberFormat="1" applyFont="1" applyFill="1" applyBorder="1" applyAlignment="1">
      <alignment horizontal="center" vertical="center" wrapText="1"/>
    </xf>
    <xf numFmtId="164" fontId="38" fillId="2" borderId="0" xfId="0" applyNumberFormat="1" applyFont="1" applyFill="1" applyBorder="1"/>
    <xf numFmtId="164" fontId="39" fillId="2" borderId="7" xfId="0" applyNumberFormat="1" applyFont="1" applyFill="1" applyBorder="1" applyAlignment="1">
      <alignment horizontal="center" vertical="center" wrapText="1"/>
    </xf>
    <xf numFmtId="4" fontId="17" fillId="2" borderId="7" xfId="0" applyNumberFormat="1" applyFont="1" applyFill="1" applyBorder="1" applyAlignment="1">
      <alignment horizontal="center" vertical="center" wrapText="1"/>
    </xf>
    <xf numFmtId="4" fontId="2" fillId="2" borderId="0" xfId="0" applyNumberFormat="1" applyFont="1" applyFill="1" applyBorder="1"/>
    <xf numFmtId="164" fontId="40" fillId="2" borderId="0" xfId="0" applyNumberFormat="1" applyFont="1" applyFill="1" applyBorder="1"/>
    <xf numFmtId="0" fontId="2" fillId="2" borderId="0" xfId="0" applyFont="1" applyFill="1" applyBorder="1"/>
    <xf numFmtId="4" fontId="41" fillId="2" borderId="2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 applyBorder="1" applyAlignment="1">
      <alignment vertical="center"/>
    </xf>
    <xf numFmtId="164" fontId="42" fillId="2" borderId="0" xfId="0" applyNumberFormat="1" applyFont="1" applyFill="1" applyBorder="1" applyAlignment="1">
      <alignment horizontal="center"/>
    </xf>
    <xf numFmtId="164" fontId="29" fillId="2" borderId="4" xfId="0" applyNumberFormat="1" applyFont="1" applyFill="1" applyBorder="1" applyAlignment="1">
      <alignment horizontal="center" vertical="center" wrapText="1"/>
    </xf>
    <xf numFmtId="4" fontId="41" fillId="2" borderId="4" xfId="0" applyNumberFormat="1" applyFont="1" applyFill="1" applyBorder="1" applyAlignment="1">
      <alignment horizontal="center" vertical="center" wrapText="1"/>
    </xf>
    <xf numFmtId="164" fontId="43" fillId="2" borderId="0" xfId="0" applyNumberFormat="1" applyFont="1" applyFill="1" applyBorder="1" applyAlignment="1">
      <alignment horizontal="center"/>
    </xf>
    <xf numFmtId="164" fontId="44" fillId="2" borderId="2" xfId="0" applyNumberFormat="1" applyFont="1" applyFill="1" applyBorder="1" applyAlignment="1">
      <alignment horizontal="center" vertical="center" wrapText="1"/>
    </xf>
    <xf numFmtId="4" fontId="45" fillId="2" borderId="2" xfId="0" applyNumberFormat="1" applyFont="1" applyFill="1" applyBorder="1" applyAlignment="1">
      <alignment vertical="top" wrapText="1"/>
    </xf>
    <xf numFmtId="164" fontId="24" fillId="2" borderId="7" xfId="0" applyNumberFormat="1" applyFont="1" applyFill="1" applyBorder="1" applyAlignment="1">
      <alignment horizontal="center" vertical="center" wrapText="1"/>
    </xf>
    <xf numFmtId="49" fontId="24" fillId="2" borderId="2" xfId="0" applyNumberFormat="1" applyFont="1" applyFill="1" applyBorder="1" applyAlignment="1">
      <alignment horizontal="center" vertical="center"/>
    </xf>
    <xf numFmtId="49" fontId="27" fillId="2" borderId="2" xfId="0" applyNumberFormat="1" applyFont="1" applyFill="1" applyBorder="1" applyAlignment="1">
      <alignment horizontal="center" vertical="center"/>
    </xf>
    <xf numFmtId="0" fontId="46" fillId="2" borderId="2" xfId="0" applyFont="1" applyFill="1" applyBorder="1" applyAlignment="1">
      <alignment horizontal="center" vertical="center" wrapText="1"/>
    </xf>
    <xf numFmtId="0" fontId="47" fillId="2" borderId="2" xfId="0" applyFont="1" applyFill="1" applyBorder="1" applyAlignment="1">
      <alignment horizontal="center" vertical="center" wrapText="1"/>
    </xf>
    <xf numFmtId="164" fontId="24" fillId="0" borderId="2" xfId="0" applyNumberFormat="1" applyFont="1" applyFill="1" applyBorder="1" applyAlignment="1">
      <alignment horizontal="center" vertical="center" wrapText="1"/>
    </xf>
    <xf numFmtId="49" fontId="28" fillId="2" borderId="2" xfId="0" applyNumberFormat="1" applyFont="1" applyFill="1" applyBorder="1" applyAlignment="1">
      <alignment horizontal="center" vertical="top" wrapText="1"/>
    </xf>
    <xf numFmtId="164" fontId="48" fillId="2" borderId="2" xfId="0" applyNumberFormat="1" applyFont="1" applyFill="1" applyBorder="1" applyAlignment="1">
      <alignment horizontal="center" vertical="center" wrapText="1"/>
    </xf>
    <xf numFmtId="49" fontId="29" fillId="2" borderId="2" xfId="0" applyNumberFormat="1" applyFont="1" applyFill="1" applyBorder="1" applyAlignment="1">
      <alignment horizontal="center" vertical="top" wrapText="1"/>
    </xf>
    <xf numFmtId="4" fontId="17" fillId="2" borderId="2" xfId="0" applyNumberFormat="1" applyFont="1" applyFill="1" applyBorder="1" applyAlignment="1">
      <alignment horizontal="right" vertical="center" wrapText="1"/>
    </xf>
    <xf numFmtId="164" fontId="29" fillId="2" borderId="2" xfId="0" applyNumberFormat="1" applyFont="1" applyFill="1" applyBorder="1" applyAlignment="1">
      <alignment horizontal="center" vertical="center" wrapText="1"/>
    </xf>
    <xf numFmtId="49" fontId="24" fillId="2" borderId="7" xfId="0" applyNumberFormat="1" applyFont="1" applyFill="1" applyBorder="1" applyAlignment="1">
      <alignment horizontal="center" vertical="center"/>
    </xf>
    <xf numFmtId="0" fontId="46" fillId="2" borderId="7" xfId="0" applyFont="1" applyFill="1" applyBorder="1" applyAlignment="1">
      <alignment horizontal="center" vertical="center" wrapText="1"/>
    </xf>
    <xf numFmtId="4" fontId="17" fillId="2" borderId="7" xfId="0" applyNumberFormat="1" applyFont="1" applyFill="1" applyBorder="1" applyAlignment="1">
      <alignment horizontal="right" vertical="center" wrapText="1"/>
    </xf>
    <xf numFmtId="164" fontId="49" fillId="2" borderId="0" xfId="0" applyNumberFormat="1" applyFont="1" applyFill="1" applyBorder="1"/>
    <xf numFmtId="4" fontId="41" fillId="2" borderId="2" xfId="0" applyNumberFormat="1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 wrapText="1"/>
    </xf>
    <xf numFmtId="49" fontId="27" fillId="2" borderId="4" xfId="0" applyNumberFormat="1" applyFont="1" applyFill="1" applyBorder="1" applyAlignment="1">
      <alignment horizontal="center" vertical="center"/>
    </xf>
    <xf numFmtId="49" fontId="46" fillId="2" borderId="4" xfId="0" applyNumberFormat="1" applyFont="1" applyFill="1" applyBorder="1" applyAlignment="1">
      <alignment horizontal="center" vertical="center" wrapText="1"/>
    </xf>
    <xf numFmtId="0" fontId="46" fillId="2" borderId="4" xfId="0" applyFont="1" applyFill="1" applyBorder="1" applyAlignment="1">
      <alignment horizontal="center" vertical="center" wrapText="1"/>
    </xf>
    <xf numFmtId="4" fontId="50" fillId="2" borderId="4" xfId="0" applyNumberFormat="1" applyFont="1" applyFill="1" applyBorder="1" applyAlignment="1">
      <alignment horizontal="center" vertical="center" wrapText="1"/>
    </xf>
    <xf numFmtId="4" fontId="27" fillId="2" borderId="4" xfId="0" applyNumberFormat="1" applyFont="1" applyFill="1" applyBorder="1" applyAlignment="1">
      <alignment horizontal="right" vertical="center" wrapText="1"/>
    </xf>
    <xf numFmtId="2" fontId="51" fillId="2" borderId="0" xfId="0" applyNumberFormat="1" applyFont="1" applyFill="1" applyBorder="1" applyAlignment="1">
      <alignment horizontal="center"/>
    </xf>
    <xf numFmtId="0" fontId="42" fillId="2" borderId="0" xfId="0" applyFont="1" applyFill="1" applyBorder="1"/>
    <xf numFmtId="0" fontId="51" fillId="2" borderId="0" xfId="0" applyFont="1" applyFill="1" applyBorder="1" applyAlignment="1">
      <alignment horizontal="center"/>
    </xf>
    <xf numFmtId="49" fontId="46" fillId="2" borderId="2" xfId="0" applyNumberFormat="1" applyFont="1" applyFill="1" applyBorder="1" applyAlignment="1">
      <alignment horizontal="center" vertical="center" wrapText="1"/>
    </xf>
    <xf numFmtId="4" fontId="24" fillId="2" borderId="7" xfId="0" applyNumberFormat="1" applyFont="1" applyFill="1" applyBorder="1" applyAlignment="1">
      <alignment horizontal="center" vertical="center" wrapText="1"/>
    </xf>
    <xf numFmtId="164" fontId="42" fillId="2" borderId="0" xfId="0" applyNumberFormat="1" applyFont="1" applyFill="1" applyBorder="1"/>
    <xf numFmtId="4" fontId="24" fillId="2" borderId="3" xfId="0" applyNumberFormat="1" applyFont="1" applyFill="1" applyBorder="1" applyAlignment="1">
      <alignment horizontal="center" vertical="center" wrapText="1"/>
    </xf>
    <xf numFmtId="0" fontId="52" fillId="2" borderId="2" xfId="0" applyFont="1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center" vertical="center"/>
    </xf>
    <xf numFmtId="0" fontId="27" fillId="0" borderId="2" xfId="0" applyNumberFormat="1" applyFont="1" applyBorder="1" applyAlignment="1">
      <alignment horizontal="center" vertical="top" wrapText="1"/>
    </xf>
    <xf numFmtId="0" fontId="46" fillId="0" borderId="2" xfId="0" applyFont="1" applyBorder="1" applyAlignment="1">
      <alignment horizontal="center" vertical="center" wrapText="1"/>
    </xf>
    <xf numFmtId="0" fontId="52" fillId="2" borderId="2" xfId="0" applyFont="1" applyFill="1" applyBorder="1" applyAlignment="1">
      <alignment horizontal="center" vertical="top" wrapText="1"/>
    </xf>
    <xf numFmtId="49" fontId="27" fillId="2" borderId="7" xfId="0" applyNumberFormat="1" applyFont="1" applyFill="1" applyBorder="1" applyAlignment="1">
      <alignment horizontal="center" vertical="center" wrapText="1"/>
    </xf>
    <xf numFmtId="4" fontId="29" fillId="2" borderId="7" xfId="0" applyNumberFormat="1" applyFont="1" applyFill="1" applyBorder="1" applyAlignment="1">
      <alignment horizontal="right" vertical="center" wrapText="1"/>
    </xf>
    <xf numFmtId="164" fontId="27" fillId="2" borderId="4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top" wrapText="1"/>
    </xf>
    <xf numFmtId="164" fontId="2" fillId="2" borderId="4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center" vertical="center" wrapText="1"/>
    </xf>
    <xf numFmtId="49" fontId="28" fillId="2" borderId="7" xfId="0" applyNumberFormat="1" applyFont="1" applyFill="1" applyBorder="1" applyAlignment="1">
      <alignment horizontal="center" vertical="top" wrapText="1"/>
    </xf>
    <xf numFmtId="164" fontId="28" fillId="2" borderId="7" xfId="0" applyNumberFormat="1" applyFont="1" applyFill="1" applyBorder="1" applyAlignment="1">
      <alignment horizontal="center" vertical="center" wrapText="1"/>
    </xf>
    <xf numFmtId="4" fontId="28" fillId="2" borderId="7" xfId="0" applyNumberFormat="1" applyFont="1" applyFill="1" applyBorder="1" applyAlignment="1">
      <alignment vertical="top" wrapText="1"/>
    </xf>
    <xf numFmtId="49" fontId="27" fillId="2" borderId="4" xfId="0" applyNumberFormat="1" applyFont="1" applyFill="1" applyBorder="1" applyAlignment="1">
      <alignment horizontal="center" vertical="top" wrapText="1"/>
    </xf>
    <xf numFmtId="4" fontId="27" fillId="2" borderId="4" xfId="0" applyNumberFormat="1" applyFont="1" applyFill="1" applyBorder="1" applyAlignment="1">
      <alignment vertical="top" wrapText="1"/>
    </xf>
    <xf numFmtId="49" fontId="24" fillId="2" borderId="3" xfId="0" applyNumberFormat="1" applyFont="1" applyFill="1" applyBorder="1" applyAlignment="1">
      <alignment horizontal="center" vertical="center" wrapText="1"/>
    </xf>
    <xf numFmtId="164" fontId="24" fillId="2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0" fontId="16" fillId="2" borderId="3" xfId="0" applyNumberFormat="1" applyFont="1" applyFill="1" applyBorder="1" applyAlignment="1">
      <alignment vertical="center" wrapText="1"/>
    </xf>
    <xf numFmtId="4" fontId="27" fillId="2" borderId="3" xfId="0" applyNumberFormat="1" applyFont="1" applyFill="1" applyBorder="1" applyAlignment="1">
      <alignment horizontal="right" vertical="center" wrapText="1"/>
    </xf>
    <xf numFmtId="4" fontId="22" fillId="2" borderId="3" xfId="0" applyNumberFormat="1" applyFont="1" applyFill="1" applyBorder="1" applyAlignment="1">
      <alignment horizontal="center" vertical="center" wrapText="1"/>
    </xf>
    <xf numFmtId="49" fontId="16" fillId="2" borderId="3" xfId="0" applyNumberFormat="1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164" fontId="2" fillId="2" borderId="3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horizontal="center" vertical="top" wrapText="1"/>
    </xf>
    <xf numFmtId="164" fontId="2" fillId="2" borderId="7" xfId="0" applyNumberFormat="1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horizontal="center" vertical="center" wrapText="1"/>
    </xf>
    <xf numFmtId="0" fontId="54" fillId="2" borderId="0" xfId="0" applyFont="1" applyFill="1" applyBorder="1"/>
    <xf numFmtId="0" fontId="54" fillId="2" borderId="0" xfId="0" applyFont="1" applyFill="1"/>
    <xf numFmtId="4" fontId="17" fillId="2" borderId="4" xfId="0" applyNumberFormat="1" applyFont="1" applyFill="1" applyBorder="1" applyAlignment="1">
      <alignment horizontal="right" vertical="center" wrapText="1"/>
    </xf>
    <xf numFmtId="164" fontId="16" fillId="2" borderId="7" xfId="0" applyNumberFormat="1" applyFont="1" applyFill="1" applyBorder="1" applyAlignment="1">
      <alignment horizontal="center" vertical="center" wrapText="1"/>
    </xf>
    <xf numFmtId="4" fontId="24" fillId="2" borderId="3" xfId="0" applyNumberFormat="1" applyFont="1" applyFill="1" applyBorder="1" applyAlignment="1">
      <alignment horizontal="right" vertical="center" wrapText="1"/>
    </xf>
    <xf numFmtId="4" fontId="17" fillId="2" borderId="3" xfId="0" applyNumberFormat="1" applyFont="1" applyFill="1" applyBorder="1" applyAlignment="1">
      <alignment horizontal="right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55" fillId="0" borderId="4" xfId="0" applyFont="1" applyBorder="1" applyAlignment="1">
      <alignment horizontal="center" vertical="center" wrapText="1"/>
    </xf>
    <xf numFmtId="0" fontId="16" fillId="2" borderId="4" xfId="0" applyNumberFormat="1" applyFont="1" applyFill="1" applyBorder="1" applyAlignment="1"/>
    <xf numFmtId="0" fontId="24" fillId="0" borderId="4" xfId="0" applyFont="1" applyFill="1" applyBorder="1" applyAlignment="1" applyProtection="1">
      <alignment horizontal="center" vertical="center" wrapText="1"/>
    </xf>
    <xf numFmtId="4" fontId="56" fillId="2" borderId="4" xfId="0" applyNumberFormat="1" applyFont="1" applyFill="1" applyBorder="1" applyAlignment="1">
      <alignment horizontal="center" vertical="center" wrapText="1"/>
    </xf>
    <xf numFmtId="4" fontId="56" fillId="2" borderId="4" xfId="0" applyNumberFormat="1" applyFont="1" applyFill="1" applyBorder="1" applyAlignment="1">
      <alignment vertical="top" wrapText="1"/>
    </xf>
    <xf numFmtId="4" fontId="57" fillId="2" borderId="4" xfId="0" applyNumberFormat="1" applyFont="1" applyFill="1" applyBorder="1" applyAlignment="1">
      <alignment horizontal="center" vertical="center" wrapText="1"/>
    </xf>
    <xf numFmtId="4" fontId="56" fillId="2" borderId="7" xfId="0" applyNumberFormat="1" applyFont="1" applyFill="1" applyBorder="1" applyAlignment="1">
      <alignment horizontal="center" vertical="center" wrapText="1"/>
    </xf>
    <xf numFmtId="4" fontId="56" fillId="2" borderId="2" xfId="0" applyNumberFormat="1" applyFont="1" applyFill="1" applyBorder="1" applyAlignment="1">
      <alignment vertical="center" wrapText="1"/>
    </xf>
    <xf numFmtId="4" fontId="57" fillId="2" borderId="2" xfId="0" applyNumberFormat="1" applyFont="1" applyFill="1" applyBorder="1" applyAlignment="1">
      <alignment horizontal="center" vertical="center" wrapText="1"/>
    </xf>
    <xf numFmtId="0" fontId="27" fillId="0" borderId="2" xfId="0" applyFont="1" applyFill="1" applyBorder="1" applyAlignment="1" applyProtection="1">
      <alignment horizontal="center" vertical="center" wrapText="1"/>
    </xf>
    <xf numFmtId="0" fontId="0" fillId="0" borderId="4" xfId="0" applyBorder="1"/>
    <xf numFmtId="4" fontId="58" fillId="2" borderId="2" xfId="0" applyNumberFormat="1" applyFont="1" applyFill="1" applyBorder="1" applyAlignment="1">
      <alignment vertical="center" wrapText="1"/>
    </xf>
    <xf numFmtId="4" fontId="56" fillId="2" borderId="2" xfId="0" applyNumberFormat="1" applyFont="1" applyFill="1" applyBorder="1" applyAlignment="1">
      <alignment horizontal="center" vertical="center" wrapText="1"/>
    </xf>
    <xf numFmtId="4" fontId="27" fillId="2" borderId="7" xfId="0" applyNumberFormat="1" applyFont="1" applyFill="1" applyBorder="1" applyAlignment="1">
      <alignment horizontal="center" vertical="center" wrapText="1"/>
    </xf>
    <xf numFmtId="4" fontId="27" fillId="2" borderId="7" xfId="0" applyNumberFormat="1" applyFont="1" applyFill="1" applyBorder="1" applyAlignment="1">
      <alignment horizontal="right" vertical="center" wrapText="1"/>
    </xf>
    <xf numFmtId="0" fontId="25" fillId="0" borderId="2" xfId="0" applyFont="1" applyBorder="1" applyAlignment="1">
      <alignment horizontal="center" vertical="center" wrapText="1"/>
    </xf>
    <xf numFmtId="4" fontId="59" fillId="2" borderId="0" xfId="0" applyNumberFormat="1" applyFont="1" applyFill="1" applyBorder="1" applyAlignment="1">
      <alignment vertical="center"/>
    </xf>
    <xf numFmtId="0" fontId="27" fillId="2" borderId="4" xfId="0" applyFont="1" applyFill="1" applyBorder="1" applyAlignment="1" applyProtection="1">
      <alignment horizontal="center" vertical="center" wrapText="1"/>
    </xf>
    <xf numFmtId="4" fontId="29" fillId="2" borderId="4" xfId="0" applyNumberFormat="1" applyFont="1" applyFill="1" applyBorder="1" applyAlignment="1">
      <alignment horizontal="right" vertical="center" wrapText="1"/>
    </xf>
    <xf numFmtId="49" fontId="55" fillId="2" borderId="4" xfId="0" applyNumberFormat="1" applyFont="1" applyFill="1" applyBorder="1" applyAlignment="1">
      <alignment horizontal="center" vertical="top" wrapText="1"/>
    </xf>
    <xf numFmtId="164" fontId="44" fillId="2" borderId="4" xfId="0" applyNumberFormat="1" applyFont="1" applyFill="1" applyBorder="1" applyAlignment="1">
      <alignment horizontal="center" vertical="center" wrapText="1"/>
    </xf>
    <xf numFmtId="4" fontId="44" fillId="2" borderId="4" xfId="0" applyNumberFormat="1" applyFont="1" applyFill="1" applyBorder="1" applyAlignment="1">
      <alignment horizontal="right" vertical="center" wrapText="1"/>
    </xf>
    <xf numFmtId="4" fontId="16" fillId="2" borderId="2" xfId="0" applyNumberFormat="1" applyFont="1" applyFill="1" applyBorder="1" applyAlignment="1">
      <alignment vertical="top" wrapText="1"/>
    </xf>
    <xf numFmtId="49" fontId="55" fillId="2" borderId="2" xfId="0" applyNumberFormat="1" applyFont="1" applyFill="1" applyBorder="1" applyAlignment="1">
      <alignment horizontal="center" vertical="top" wrapText="1"/>
    </xf>
    <xf numFmtId="49" fontId="14" fillId="2" borderId="2" xfId="0" applyNumberFormat="1" applyFont="1" applyFill="1" applyBorder="1" applyAlignment="1">
      <alignment horizontal="center" vertical="top" wrapText="1"/>
    </xf>
    <xf numFmtId="0" fontId="60" fillId="0" borderId="2" xfId="0" applyFont="1" applyBorder="1" applyAlignment="1">
      <alignment horizontal="center" vertical="top" wrapText="1"/>
    </xf>
    <xf numFmtId="4" fontId="44" fillId="2" borderId="2" xfId="0" applyNumberFormat="1" applyFont="1" applyFill="1" applyBorder="1" applyAlignment="1">
      <alignment horizontal="right" vertical="center" wrapText="1"/>
    </xf>
    <xf numFmtId="0" fontId="25" fillId="2" borderId="7" xfId="0" applyFont="1" applyFill="1" applyBorder="1" applyAlignment="1">
      <alignment horizontal="center" vertical="center" wrapText="1"/>
    </xf>
    <xf numFmtId="4" fontId="61" fillId="2" borderId="7" xfId="0" applyNumberFormat="1" applyFont="1" applyFill="1" applyBorder="1" applyAlignment="1">
      <alignment horizontal="center" vertical="center" wrapText="1"/>
    </xf>
    <xf numFmtId="49" fontId="25" fillId="2" borderId="3" xfId="0" applyNumberFormat="1" applyFont="1" applyFill="1" applyBorder="1" applyAlignment="1">
      <alignment horizontal="center" vertical="center" wrapText="1"/>
    </xf>
    <xf numFmtId="4" fontId="22" fillId="2" borderId="3" xfId="0" applyNumberFormat="1" applyFont="1" applyFill="1" applyBorder="1" applyAlignment="1">
      <alignment horizontal="right" vertical="center" wrapText="1"/>
    </xf>
    <xf numFmtId="4" fontId="61" fillId="2" borderId="4" xfId="0" applyNumberFormat="1" applyFont="1" applyFill="1" applyBorder="1" applyAlignment="1">
      <alignment horizontal="center" vertical="center" wrapText="1"/>
    </xf>
    <xf numFmtId="4" fontId="58" fillId="2" borderId="2" xfId="0" applyNumberFormat="1" applyFont="1" applyFill="1" applyBorder="1" applyAlignment="1">
      <alignment horizontal="right" vertical="center" wrapText="1"/>
    </xf>
    <xf numFmtId="4" fontId="56" fillId="2" borderId="3" xfId="0" applyNumberFormat="1" applyFont="1" applyFill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4" fontId="24" fillId="0" borderId="2" xfId="0" applyNumberFormat="1" applyFont="1" applyFill="1" applyBorder="1" applyAlignment="1">
      <alignment horizontal="right" vertical="center" wrapText="1"/>
    </xf>
    <xf numFmtId="164" fontId="16" fillId="2" borderId="8" xfId="0" applyNumberFormat="1" applyFont="1" applyFill="1" applyBorder="1" applyAlignment="1">
      <alignment horizontal="center" vertical="center" wrapText="1"/>
    </xf>
    <xf numFmtId="4" fontId="61" fillId="2" borderId="2" xfId="0" applyNumberFormat="1" applyFont="1" applyFill="1" applyBorder="1" applyAlignment="1">
      <alignment horizontal="center" vertical="center" wrapText="1"/>
    </xf>
    <xf numFmtId="4" fontId="56" fillId="2" borderId="7" xfId="0" applyNumberFormat="1" applyFont="1" applyFill="1" applyBorder="1" applyAlignment="1">
      <alignment horizontal="right" vertical="center" wrapText="1"/>
    </xf>
    <xf numFmtId="4" fontId="57" fillId="2" borderId="7" xfId="0" applyNumberFormat="1" applyFont="1" applyFill="1" applyBorder="1" applyAlignment="1">
      <alignment horizontal="center" vertical="center" wrapText="1"/>
    </xf>
    <xf numFmtId="4" fontId="58" fillId="2" borderId="4" xfId="0" applyNumberFormat="1" applyFont="1" applyFill="1" applyBorder="1" applyAlignment="1">
      <alignment horizontal="right" vertical="center" wrapText="1"/>
    </xf>
    <xf numFmtId="4" fontId="58" fillId="2" borderId="7" xfId="0" applyNumberFormat="1" applyFont="1" applyFill="1" applyBorder="1" applyAlignment="1">
      <alignment horizontal="right" vertical="center" wrapText="1"/>
    </xf>
    <xf numFmtId="164" fontId="46" fillId="0" borderId="2" xfId="0" applyNumberFormat="1" applyFont="1" applyBorder="1" applyAlignment="1">
      <alignment horizontal="center" vertical="center" wrapText="1"/>
    </xf>
    <xf numFmtId="0" fontId="62" fillId="2" borderId="2" xfId="0" applyFont="1" applyFill="1" applyBorder="1" applyAlignment="1">
      <alignment horizontal="center" vertical="center" wrapText="1"/>
    </xf>
    <xf numFmtId="49" fontId="52" fillId="2" borderId="2" xfId="0" applyNumberFormat="1" applyFont="1" applyFill="1" applyBorder="1" applyAlignment="1">
      <alignment horizontal="center" vertical="center" wrapText="1"/>
    </xf>
    <xf numFmtId="4" fontId="27" fillId="2" borderId="7" xfId="0" applyNumberFormat="1" applyFont="1" applyFill="1" applyBorder="1" applyAlignment="1">
      <alignment vertical="center" wrapText="1"/>
    </xf>
    <xf numFmtId="164" fontId="28" fillId="0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7" fillId="2" borderId="4" xfId="0" applyNumberFormat="1" applyFont="1" applyFill="1" applyBorder="1" applyAlignment="1">
      <alignment horizontal="center" vertical="center" wrapText="1"/>
    </xf>
    <xf numFmtId="49" fontId="63" fillId="2" borderId="2" xfId="0" applyNumberFormat="1" applyFont="1" applyFill="1" applyBorder="1" applyAlignment="1">
      <alignment horizontal="center" vertical="center" wrapText="1"/>
    </xf>
    <xf numFmtId="4" fontId="63" fillId="2" borderId="2" xfId="0" applyNumberFormat="1" applyFont="1" applyFill="1" applyBorder="1" applyAlignment="1">
      <alignment vertical="top" wrapText="1"/>
    </xf>
    <xf numFmtId="0" fontId="46" fillId="2" borderId="2" xfId="0" applyFont="1" applyFill="1" applyBorder="1" applyAlignment="1">
      <alignment horizontal="center" vertical="top" wrapText="1"/>
    </xf>
    <xf numFmtId="4" fontId="28" fillId="2" borderId="2" xfId="0" applyNumberFormat="1" applyFont="1" applyFill="1" applyBorder="1" applyAlignment="1">
      <alignment vertical="center" wrapText="1"/>
    </xf>
    <xf numFmtId="0" fontId="62" fillId="0" borderId="2" xfId="0" applyFont="1" applyBorder="1" applyAlignment="1">
      <alignment horizontal="center" vertical="center" wrapText="1"/>
    </xf>
    <xf numFmtId="4" fontId="16" fillId="2" borderId="2" xfId="0" applyNumberFormat="1" applyFont="1" applyFill="1" applyBorder="1" applyAlignment="1">
      <alignment vertical="center" wrapText="1"/>
    </xf>
    <xf numFmtId="0" fontId="24" fillId="2" borderId="7" xfId="0" applyFont="1" applyFill="1" applyBorder="1" applyAlignment="1">
      <alignment horizontal="center" vertical="center" wrapText="1"/>
    </xf>
    <xf numFmtId="49" fontId="29" fillId="2" borderId="7" xfId="0" applyNumberFormat="1" applyFont="1" applyFill="1" applyBorder="1" applyAlignment="1">
      <alignment horizontal="center" vertical="center" wrapText="1"/>
    </xf>
    <xf numFmtId="164" fontId="29" fillId="2" borderId="7" xfId="0" applyNumberFormat="1" applyFont="1" applyFill="1" applyBorder="1" applyAlignment="1">
      <alignment horizontal="center" vertical="center" wrapText="1"/>
    </xf>
    <xf numFmtId="165" fontId="17" fillId="2" borderId="7" xfId="1" applyFont="1" applyFill="1" applyBorder="1" applyAlignment="1">
      <alignment horizontal="right" vertical="center" wrapText="1"/>
    </xf>
    <xf numFmtId="49" fontId="27" fillId="2" borderId="3" xfId="0" applyNumberFormat="1" applyFont="1" applyFill="1" applyBorder="1" applyAlignment="1">
      <alignment horizontal="center" vertical="center" wrapText="1"/>
    </xf>
    <xf numFmtId="164" fontId="64" fillId="2" borderId="3" xfId="0" applyNumberFormat="1" applyFont="1" applyFill="1" applyBorder="1" applyAlignment="1">
      <alignment horizontal="center" vertical="center" wrapText="1"/>
    </xf>
    <xf numFmtId="4" fontId="16" fillId="2" borderId="3" xfId="0" applyNumberFormat="1" applyFont="1" applyFill="1" applyBorder="1" applyAlignment="1">
      <alignment horizontal="center" vertical="center" wrapText="1"/>
    </xf>
    <xf numFmtId="4" fontId="64" fillId="2" borderId="3" xfId="0" applyNumberFormat="1" applyFont="1" applyFill="1" applyBorder="1" applyAlignment="1">
      <alignment horizontal="right" vertical="center" wrapText="1"/>
    </xf>
    <xf numFmtId="49" fontId="30" fillId="2" borderId="4" xfId="0" applyNumberFormat="1" applyFont="1" applyFill="1" applyBorder="1" applyAlignment="1">
      <alignment horizontal="center" vertical="center" wrapText="1"/>
    </xf>
    <xf numFmtId="4" fontId="27" fillId="2" borderId="4" xfId="0" applyNumberFormat="1" applyFont="1" applyFill="1" applyBorder="1" applyAlignment="1">
      <alignment vertical="center" wrapText="1"/>
    </xf>
    <xf numFmtId="4" fontId="33" fillId="2" borderId="3" xfId="0" applyNumberFormat="1" applyFont="1" applyFill="1" applyBorder="1" applyAlignment="1">
      <alignment horizontal="right" vertical="center" wrapText="1"/>
    </xf>
    <xf numFmtId="4" fontId="33" fillId="2" borderId="7" xfId="0" applyNumberFormat="1" applyFont="1" applyFill="1" applyBorder="1" applyAlignment="1">
      <alignment horizontal="right" vertical="center" wrapText="1"/>
    </xf>
    <xf numFmtId="0" fontId="46" fillId="0" borderId="7" xfId="0" applyFont="1" applyBorder="1" applyAlignment="1">
      <alignment horizontal="center" vertical="center" wrapText="1"/>
    </xf>
    <xf numFmtId="4" fontId="17" fillId="2" borderId="3" xfId="0" applyNumberFormat="1" applyFont="1" applyFill="1" applyBorder="1" applyAlignment="1">
      <alignment horizontal="center" vertical="center" wrapText="1"/>
    </xf>
    <xf numFmtId="49" fontId="29" fillId="2" borderId="4" xfId="0" applyNumberFormat="1" applyFont="1" applyFill="1" applyBorder="1" applyAlignment="1">
      <alignment horizontal="center" vertical="center" wrapText="1"/>
    </xf>
    <xf numFmtId="4" fontId="29" fillId="2" borderId="4" xfId="0" applyNumberFormat="1" applyFont="1" applyFill="1" applyBorder="1" applyAlignment="1">
      <alignment vertical="center" wrapText="1"/>
    </xf>
    <xf numFmtId="49" fontId="46" fillId="2" borderId="7" xfId="0" applyNumberFormat="1" applyFont="1" applyFill="1" applyBorder="1" applyAlignment="1">
      <alignment horizontal="center" vertical="center" wrapText="1"/>
    </xf>
    <xf numFmtId="4" fontId="29" fillId="2" borderId="7" xfId="0" applyNumberFormat="1" applyFont="1" applyFill="1" applyBorder="1" applyAlignment="1">
      <alignment vertical="center" wrapText="1"/>
    </xf>
    <xf numFmtId="0" fontId="25" fillId="0" borderId="7" xfId="0" applyFont="1" applyBorder="1" applyAlignment="1">
      <alignment horizontal="center" vertical="center" wrapText="1"/>
    </xf>
    <xf numFmtId="0" fontId="65" fillId="0" borderId="2" xfId="0" applyFont="1" applyBorder="1" applyAlignment="1">
      <alignment horizontal="center" vertical="center" wrapText="1"/>
    </xf>
    <xf numFmtId="49" fontId="16" fillId="2" borderId="3" xfId="0" applyNumberFormat="1" applyFont="1" applyFill="1" applyBorder="1" applyAlignment="1">
      <alignment horizontal="center" vertical="center" wrapText="1"/>
    </xf>
    <xf numFmtId="0" fontId="55" fillId="2" borderId="3" xfId="0" applyFont="1" applyFill="1" applyBorder="1" applyAlignment="1">
      <alignment horizontal="center" vertical="center" wrapText="1"/>
    </xf>
    <xf numFmtId="0" fontId="55" fillId="2" borderId="2" xfId="0" applyFont="1" applyFill="1" applyBorder="1" applyAlignment="1">
      <alignment horizontal="center" vertical="center" wrapText="1"/>
    </xf>
    <xf numFmtId="0" fontId="52" fillId="0" borderId="4" xfId="0" applyFont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right" vertical="center" wrapText="1"/>
    </xf>
    <xf numFmtId="0" fontId="52" fillId="0" borderId="7" xfId="0" applyFont="1" applyBorder="1" applyAlignment="1">
      <alignment horizontal="center" vertical="center" wrapText="1"/>
    </xf>
    <xf numFmtId="4" fontId="2" fillId="2" borderId="7" xfId="0" applyNumberFormat="1" applyFont="1" applyFill="1" applyBorder="1" applyAlignment="1">
      <alignment horizontal="right" vertical="center" wrapText="1"/>
    </xf>
    <xf numFmtId="0" fontId="24" fillId="2" borderId="4" xfId="0" applyFont="1" applyFill="1" applyBorder="1" applyAlignment="1">
      <alignment horizontal="center" vertical="center" wrapText="1"/>
    </xf>
    <xf numFmtId="164" fontId="16" fillId="2" borderId="2" xfId="0" applyNumberFormat="1" applyFont="1" applyFill="1" applyBorder="1" applyAlignment="1">
      <alignment horizontal="center" vertical="center" wrapText="1"/>
    </xf>
    <xf numFmtId="0" fontId="67" fillId="2" borderId="0" xfId="0" applyFont="1" applyFill="1" applyBorder="1"/>
    <xf numFmtId="164" fontId="16" fillId="2" borderId="4" xfId="0" applyNumberFormat="1" applyFont="1" applyFill="1" applyBorder="1" applyAlignment="1">
      <alignment horizontal="center" vertical="center" wrapText="1"/>
    </xf>
    <xf numFmtId="4" fontId="24" fillId="2" borderId="2" xfId="0" applyNumberFormat="1" applyFont="1" applyFill="1" applyBorder="1" applyAlignment="1">
      <alignment vertical="center" wrapText="1"/>
    </xf>
    <xf numFmtId="0" fontId="52" fillId="2" borderId="7" xfId="0" applyFont="1" applyFill="1" applyBorder="1" applyAlignment="1">
      <alignment horizontal="center" vertical="center" wrapText="1"/>
    </xf>
    <xf numFmtId="0" fontId="52" fillId="2" borderId="4" xfId="0" applyFont="1" applyFill="1" applyBorder="1" applyAlignment="1">
      <alignment horizontal="center" vertical="center" wrapText="1"/>
    </xf>
    <xf numFmtId="0" fontId="68" fillId="2" borderId="2" xfId="0" applyFont="1" applyFill="1" applyBorder="1" applyAlignment="1">
      <alignment horizontal="center" vertical="center" wrapText="1"/>
    </xf>
    <xf numFmtId="49" fontId="28" fillId="2" borderId="7" xfId="0" applyNumberFormat="1" applyFont="1" applyFill="1" applyBorder="1" applyAlignment="1">
      <alignment horizontal="center" vertical="center" wrapText="1"/>
    </xf>
    <xf numFmtId="4" fontId="16" fillId="2" borderId="7" xfId="0" applyNumberFormat="1" applyFont="1" applyFill="1" applyBorder="1" applyAlignment="1">
      <alignment vertical="center" wrapText="1"/>
    </xf>
    <xf numFmtId="49" fontId="28" fillId="2" borderId="3" xfId="0" applyNumberFormat="1" applyFont="1" applyFill="1" applyBorder="1" applyAlignment="1">
      <alignment horizontal="center" vertical="center" wrapText="1"/>
    </xf>
    <xf numFmtId="0" fontId="46" fillId="2" borderId="3" xfId="0" applyFont="1" applyFill="1" applyBorder="1" applyAlignment="1">
      <alignment horizontal="center" vertical="center" wrapText="1"/>
    </xf>
    <xf numFmtId="4" fontId="16" fillId="2" borderId="3" xfId="0" applyNumberFormat="1" applyFont="1" applyFill="1" applyBorder="1" applyAlignment="1">
      <alignment horizontal="center" vertical="center"/>
    </xf>
    <xf numFmtId="4" fontId="16" fillId="2" borderId="4" xfId="0" applyNumberFormat="1" applyFont="1" applyFill="1" applyBorder="1" applyAlignment="1">
      <alignment vertical="center" wrapText="1"/>
    </xf>
    <xf numFmtId="4" fontId="16" fillId="2" borderId="4" xfId="0" applyNumberFormat="1" applyFont="1" applyFill="1" applyBorder="1" applyAlignment="1">
      <alignment horizontal="center" vertical="center"/>
    </xf>
    <xf numFmtId="4" fontId="28" fillId="2" borderId="4" xfId="0" applyNumberFormat="1" applyFont="1" applyFill="1" applyBorder="1" applyAlignment="1">
      <alignment vertical="top" wrapText="1"/>
    </xf>
    <xf numFmtId="4" fontId="17" fillId="2" borderId="4" xfId="0" applyNumberFormat="1" applyFont="1" applyFill="1" applyBorder="1" applyAlignment="1">
      <alignment horizontal="center" vertical="center" wrapText="1"/>
    </xf>
    <xf numFmtId="4" fontId="22" fillId="2" borderId="4" xfId="0" applyNumberFormat="1" applyFont="1" applyFill="1" applyBorder="1" applyAlignment="1">
      <alignment horizontal="right" vertical="center" wrapText="1"/>
    </xf>
    <xf numFmtId="164" fontId="27" fillId="2" borderId="3" xfId="0" applyNumberFormat="1" applyFont="1" applyFill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49" fontId="24" fillId="0" borderId="2" xfId="0" applyNumberFormat="1" applyFont="1" applyBorder="1" applyAlignment="1">
      <alignment horizontal="center" vertical="center" wrapText="1"/>
    </xf>
    <xf numFmtId="0" fontId="47" fillId="0" borderId="4" xfId="0" applyFont="1" applyBorder="1" applyAlignment="1">
      <alignment horizontal="center" vertical="center" wrapText="1"/>
    </xf>
    <xf numFmtId="0" fontId="69" fillId="2" borderId="2" xfId="0" applyFont="1" applyFill="1" applyBorder="1" applyAlignment="1">
      <alignment horizontal="center" vertical="top" wrapText="1"/>
    </xf>
    <xf numFmtId="49" fontId="27" fillId="0" borderId="2" xfId="0" applyNumberFormat="1" applyFont="1" applyBorder="1" applyAlignment="1">
      <alignment horizontal="center" vertical="center"/>
    </xf>
    <xf numFmtId="0" fontId="47" fillId="0" borderId="7" xfId="0" applyFont="1" applyBorder="1" applyAlignment="1">
      <alignment horizontal="center" vertical="center" wrapText="1"/>
    </xf>
    <xf numFmtId="4" fontId="70" fillId="2" borderId="0" xfId="0" applyNumberFormat="1" applyFont="1" applyFill="1" applyBorder="1" applyAlignment="1">
      <alignment vertical="center"/>
    </xf>
    <xf numFmtId="164" fontId="71" fillId="2" borderId="4" xfId="0" applyNumberFormat="1" applyFont="1" applyFill="1" applyBorder="1" applyAlignment="1">
      <alignment horizontal="center" vertical="center" wrapText="1"/>
    </xf>
    <xf numFmtId="49" fontId="24" fillId="2" borderId="0" xfId="0" applyNumberFormat="1" applyFont="1" applyFill="1" applyBorder="1" applyAlignment="1">
      <alignment horizontal="left" vertical="center" wrapText="1"/>
    </xf>
    <xf numFmtId="49" fontId="23" fillId="2" borderId="0" xfId="0" applyNumberFormat="1" applyFont="1" applyFill="1" applyBorder="1" applyAlignment="1">
      <alignment horizontal="right" vertical="center" wrapText="1"/>
    </xf>
    <xf numFmtId="49" fontId="24" fillId="2" borderId="1" xfId="0" applyNumberFormat="1" applyFont="1" applyFill="1" applyBorder="1" applyAlignment="1">
      <alignment horizontal="left" vertical="center" wrapText="1"/>
    </xf>
    <xf numFmtId="0" fontId="25" fillId="0" borderId="4" xfId="0" applyFont="1" applyBorder="1" applyAlignment="1">
      <alignment horizontal="center" vertical="center" wrapText="1"/>
    </xf>
    <xf numFmtId="4" fontId="16" fillId="2" borderId="3" xfId="0" applyNumberFormat="1" applyFont="1" applyFill="1" applyBorder="1" applyAlignment="1">
      <alignment horizontal="right" vertical="center" wrapText="1"/>
    </xf>
    <xf numFmtId="4" fontId="64" fillId="2" borderId="4" xfId="0" applyNumberFormat="1" applyFont="1" applyFill="1" applyBorder="1" applyAlignment="1">
      <alignment horizontal="right" vertical="center" wrapText="1"/>
    </xf>
    <xf numFmtId="49" fontId="24" fillId="0" borderId="7" xfId="0" applyNumberFormat="1" applyFont="1" applyBorder="1" applyAlignment="1">
      <alignment horizontal="center" vertical="center" wrapText="1"/>
    </xf>
    <xf numFmtId="0" fontId="62" fillId="2" borderId="7" xfId="0" applyFont="1" applyFill="1" applyBorder="1" applyAlignment="1">
      <alignment horizontal="center" vertical="top" wrapText="1"/>
    </xf>
    <xf numFmtId="0" fontId="28" fillId="2" borderId="2" xfId="0" applyFont="1" applyFill="1" applyBorder="1" applyAlignment="1">
      <alignment horizontal="center" vertical="center" wrapText="1"/>
    </xf>
    <xf numFmtId="0" fontId="29" fillId="2" borderId="2" xfId="0" applyFont="1" applyFill="1" applyBorder="1" applyAlignment="1">
      <alignment horizontal="center" vertical="center" wrapText="1"/>
    </xf>
    <xf numFmtId="0" fontId="47" fillId="0" borderId="2" xfId="0" applyFont="1" applyBorder="1" applyAlignment="1">
      <alignment horizontal="center" vertical="top" wrapText="1"/>
    </xf>
    <xf numFmtId="0" fontId="47" fillId="2" borderId="7" xfId="0" applyFont="1" applyFill="1" applyBorder="1" applyAlignment="1">
      <alignment horizontal="center" vertical="top" wrapText="1"/>
    </xf>
    <xf numFmtId="0" fontId="27" fillId="2" borderId="7" xfId="0" applyFont="1" applyFill="1" applyBorder="1" applyAlignment="1">
      <alignment horizontal="center" vertical="center" wrapText="1"/>
    </xf>
    <xf numFmtId="0" fontId="24" fillId="2" borderId="3" xfId="0" applyFont="1" applyFill="1" applyBorder="1" applyAlignment="1">
      <alignment horizontal="center" vertical="center" wrapText="1"/>
    </xf>
    <xf numFmtId="164" fontId="28" fillId="2" borderId="3" xfId="0" applyNumberFormat="1" applyFont="1" applyFill="1" applyBorder="1" applyAlignment="1">
      <alignment horizontal="center" vertical="center" wrapText="1"/>
    </xf>
    <xf numFmtId="4" fontId="28" fillId="2" borderId="3" xfId="0" applyNumberFormat="1" applyFont="1" applyFill="1" applyBorder="1" applyAlignment="1">
      <alignment vertical="top" wrapText="1"/>
    </xf>
    <xf numFmtId="1" fontId="24" fillId="0" borderId="3" xfId="0" applyNumberFormat="1" applyFont="1" applyBorder="1" applyAlignment="1">
      <alignment horizontal="center" vertical="center" wrapText="1"/>
    </xf>
    <xf numFmtId="4" fontId="16" fillId="2" borderId="3" xfId="0" applyNumberFormat="1" applyFont="1" applyFill="1" applyBorder="1" applyAlignment="1">
      <alignment vertical="center" wrapText="1"/>
    </xf>
    <xf numFmtId="164" fontId="72" fillId="2" borderId="2" xfId="0" applyNumberFormat="1" applyFont="1" applyFill="1" applyBorder="1" applyAlignment="1">
      <alignment horizontal="center" vertical="center" wrapText="1"/>
    </xf>
    <xf numFmtId="0" fontId="60" fillId="2" borderId="2" xfId="0" applyFont="1" applyFill="1" applyBorder="1" applyAlignment="1">
      <alignment horizontal="center" vertical="top" wrapText="1"/>
    </xf>
    <xf numFmtId="0" fontId="27" fillId="2" borderId="7" xfId="0" applyNumberFormat="1" applyFont="1" applyFill="1" applyBorder="1" applyAlignment="1">
      <alignment horizontal="center" vertical="center" wrapText="1"/>
    </xf>
    <xf numFmtId="49" fontId="27" fillId="2" borderId="2" xfId="0" applyNumberFormat="1" applyFont="1" applyFill="1" applyBorder="1" applyAlignment="1">
      <alignment horizontal="center" vertical="top" wrapText="1"/>
    </xf>
    <xf numFmtId="4" fontId="27" fillId="2" borderId="2" xfId="0" applyNumberFormat="1" applyFont="1" applyFill="1" applyBorder="1" applyAlignment="1">
      <alignment vertical="top" wrapText="1"/>
    </xf>
    <xf numFmtId="0" fontId="65" fillId="2" borderId="2" xfId="0" applyFont="1" applyFill="1" applyBorder="1" applyAlignment="1">
      <alignment horizontal="center" vertical="center" wrapText="1"/>
    </xf>
    <xf numFmtId="4" fontId="29" fillId="2" borderId="2" xfId="0" applyNumberFormat="1" applyFont="1" applyFill="1" applyBorder="1" applyAlignment="1">
      <alignment vertical="center" wrapText="1"/>
    </xf>
    <xf numFmtId="0" fontId="62" fillId="2" borderId="2" xfId="0" applyFont="1" applyFill="1" applyBorder="1" applyAlignment="1">
      <alignment horizontal="center" vertical="top" wrapText="1"/>
    </xf>
    <xf numFmtId="164" fontId="27" fillId="0" borderId="2" xfId="0" applyNumberFormat="1" applyFont="1" applyBorder="1" applyAlignment="1">
      <alignment horizontal="center" vertical="center" wrapText="1"/>
    </xf>
    <xf numFmtId="0" fontId="27" fillId="2" borderId="2" xfId="0" applyFont="1" applyFill="1" applyBorder="1" applyAlignment="1" applyProtection="1">
      <alignment horizontal="center" vertical="center" wrapText="1"/>
    </xf>
    <xf numFmtId="164" fontId="73" fillId="2" borderId="2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 wrapText="1"/>
    </xf>
    <xf numFmtId="4" fontId="2" fillId="2" borderId="0" xfId="0" applyNumberFormat="1" applyFont="1" applyFill="1"/>
    <xf numFmtId="0" fontId="74" fillId="2" borderId="0" xfId="0" applyFont="1" applyFill="1" applyAlignment="1">
      <alignment horizontal="left"/>
    </xf>
    <xf numFmtId="4" fontId="75" fillId="2" borderId="0" xfId="0" applyNumberFormat="1" applyFont="1" applyFill="1" applyAlignment="1">
      <alignment horizontal="left" wrapText="1"/>
    </xf>
    <xf numFmtId="166" fontId="2" fillId="2" borderId="0" xfId="0" applyNumberFormat="1" applyFont="1" applyFill="1"/>
    <xf numFmtId="0" fontId="16" fillId="2" borderId="2" xfId="0" applyFont="1" applyFill="1" applyBorder="1" applyAlignment="1">
      <alignment horizontal="center" vertical="center" wrapText="1"/>
    </xf>
    <xf numFmtId="4" fontId="16" fillId="2" borderId="2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" fontId="27" fillId="27" borderId="2" xfId="0" applyNumberFormat="1" applyFont="1" applyFill="1" applyBorder="1" applyAlignment="1">
      <alignment horizontal="right" vertical="center" wrapText="1"/>
    </xf>
    <xf numFmtId="49" fontId="73" fillId="2" borderId="2" xfId="0" applyNumberFormat="1" applyFont="1" applyFill="1" applyBorder="1" applyAlignment="1">
      <alignment horizontal="right" vertical="center" wrapText="1"/>
    </xf>
    <xf numFmtId="0" fontId="9" fillId="27" borderId="0" xfId="0" applyFont="1" applyFill="1" applyAlignment="1">
      <alignment wrapText="1"/>
    </xf>
    <xf numFmtId="0" fontId="9" fillId="2" borderId="0" xfId="0" applyFont="1" applyFill="1" applyAlignment="1">
      <alignment wrapText="1"/>
    </xf>
    <xf numFmtId="2" fontId="73" fillId="2" borderId="2" xfId="0" applyNumberFormat="1" applyFont="1" applyFill="1" applyBorder="1" applyAlignment="1">
      <alignment horizontal="right" vertical="center" wrapText="1"/>
    </xf>
    <xf numFmtId="49" fontId="24" fillId="2" borderId="2" xfId="0" applyNumberFormat="1" applyFont="1" applyFill="1" applyBorder="1" applyAlignment="1">
      <alignment horizontal="center" vertical="center" wrapText="1"/>
    </xf>
    <xf numFmtId="4" fontId="17" fillId="2" borderId="7" xfId="0" applyNumberFormat="1" applyFont="1" applyFill="1" applyBorder="1" applyAlignment="1">
      <alignment horizontal="center" vertical="center" wrapText="1"/>
    </xf>
    <xf numFmtId="49" fontId="22" fillId="2" borderId="2" xfId="0" applyNumberFormat="1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vertical="center" wrapText="1"/>
    </xf>
    <xf numFmtId="4" fontId="23" fillId="2" borderId="7" xfId="0" applyNumberFormat="1" applyFont="1" applyFill="1" applyBorder="1" applyAlignment="1">
      <alignment horizontal="right" vertical="center" wrapText="1"/>
    </xf>
    <xf numFmtId="4" fontId="17" fillId="2" borderId="3" xfId="0" applyNumberFormat="1" applyFont="1" applyFill="1" applyBorder="1" applyAlignment="1">
      <alignment horizontal="center" vertical="center" wrapText="1"/>
    </xf>
    <xf numFmtId="4" fontId="17" fillId="2" borderId="4" xfId="0" applyNumberFormat="1" applyFont="1" applyFill="1" applyBorder="1" applyAlignment="1">
      <alignment horizontal="center" vertical="center" wrapText="1"/>
    </xf>
    <xf numFmtId="49" fontId="24" fillId="2" borderId="2" xfId="0" applyNumberFormat="1" applyFont="1" applyFill="1" applyBorder="1" applyAlignment="1">
      <alignment horizontal="center" vertical="center" wrapText="1"/>
    </xf>
    <xf numFmtId="4" fontId="4" fillId="2" borderId="0" xfId="0" applyNumberFormat="1" applyFont="1" applyFill="1" applyAlignment="1">
      <alignment horizontal="center" wrapText="1"/>
    </xf>
    <xf numFmtId="4" fontId="17" fillId="2" borderId="2" xfId="0" applyNumberFormat="1" applyFont="1" applyFill="1" applyBorder="1" applyAlignment="1">
      <alignment horizontal="center" vertical="center" wrapText="1"/>
    </xf>
    <xf numFmtId="4" fontId="16" fillId="2" borderId="4" xfId="0" applyNumberFormat="1" applyFont="1" applyFill="1" applyBorder="1" applyAlignment="1">
      <alignment horizontal="center" vertical="center" wrapText="1"/>
    </xf>
    <xf numFmtId="4" fontId="16" fillId="2" borderId="2" xfId="0" applyNumberFormat="1" applyFont="1" applyFill="1" applyBorder="1" applyAlignment="1">
      <alignment horizontal="center" vertical="center" wrapText="1"/>
    </xf>
    <xf numFmtId="4" fontId="16" fillId="2" borderId="7" xfId="0" applyNumberFormat="1" applyFont="1" applyFill="1" applyBorder="1" applyAlignment="1">
      <alignment horizontal="center" vertical="center" wrapText="1"/>
    </xf>
    <xf numFmtId="4" fontId="16" fillId="2" borderId="3" xfId="0" applyNumberFormat="1" applyFont="1" applyFill="1" applyBorder="1" applyAlignment="1">
      <alignment horizontal="center" vertical="center" wrapText="1"/>
    </xf>
    <xf numFmtId="49" fontId="24" fillId="2" borderId="1" xfId="0" applyNumberFormat="1" applyFont="1" applyFill="1" applyBorder="1" applyAlignment="1">
      <alignment horizontal="right" vertical="center" wrapText="1"/>
    </xf>
    <xf numFmtId="4" fontId="16" fillId="0" borderId="3" xfId="0" applyNumberFormat="1" applyFont="1" applyFill="1" applyBorder="1" applyAlignment="1">
      <alignment horizontal="center" vertical="center" wrapText="1"/>
    </xf>
    <xf numFmtId="4" fontId="16" fillId="0" borderId="4" xfId="0" applyNumberFormat="1" applyFont="1" applyFill="1" applyBorder="1" applyAlignment="1">
      <alignment horizontal="center" vertical="center" wrapText="1"/>
    </xf>
    <xf numFmtId="49" fontId="24" fillId="2" borderId="0" xfId="0" applyNumberFormat="1" applyFont="1" applyFill="1" applyBorder="1" applyAlignment="1">
      <alignment horizontal="right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164" fontId="16" fillId="2" borderId="2" xfId="0" applyNumberFormat="1" applyFont="1" applyFill="1" applyBorder="1" applyAlignment="1">
      <alignment horizontal="center" vertical="center" wrapText="1"/>
    </xf>
    <xf numFmtId="4" fontId="56" fillId="2" borderId="7" xfId="0" applyNumberFormat="1" applyFont="1" applyFill="1" applyBorder="1" applyAlignment="1">
      <alignment horizontal="center" vertical="center" wrapText="1"/>
    </xf>
    <xf numFmtId="4" fontId="56" fillId="2" borderId="4" xfId="0" applyNumberFormat="1" applyFont="1" applyFill="1" applyBorder="1" applyAlignment="1">
      <alignment horizontal="center" vertical="center" wrapText="1"/>
    </xf>
    <xf numFmtId="4" fontId="17" fillId="2" borderId="7" xfId="0" applyNumberFormat="1" applyFont="1" applyFill="1" applyBorder="1" applyAlignment="1">
      <alignment horizontal="center" vertical="center" wrapText="1"/>
    </xf>
    <xf numFmtId="0" fontId="16" fillId="2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0" fontId="6" fillId="2" borderId="0" xfId="0" applyFont="1" applyFill="1" applyBorder="1" applyAlignment="1">
      <alignment horizontal="center"/>
    </xf>
    <xf numFmtId="4" fontId="41" fillId="2" borderId="7" xfId="0" applyNumberFormat="1" applyFont="1" applyFill="1" applyBorder="1" applyAlignment="1">
      <alignment horizontal="center" vertical="center"/>
    </xf>
    <xf numFmtId="4" fontId="41" fillId="2" borderId="3" xfId="0" applyNumberFormat="1" applyFont="1" applyFill="1" applyBorder="1" applyAlignment="1">
      <alignment horizontal="center" vertical="center"/>
    </xf>
    <xf numFmtId="4" fontId="41" fillId="2" borderId="2" xfId="0" applyNumberFormat="1" applyFont="1" applyFill="1" applyBorder="1" applyAlignment="1">
      <alignment horizontal="center" vertical="center"/>
    </xf>
    <xf numFmtId="4" fontId="24" fillId="2" borderId="7" xfId="0" applyNumberFormat="1" applyFont="1" applyFill="1" applyBorder="1" applyAlignment="1">
      <alignment horizontal="center" vertical="center" wrapText="1"/>
    </xf>
    <xf numFmtId="4" fontId="24" fillId="2" borderId="3" xfId="0" applyNumberFormat="1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/>
    </xf>
    <xf numFmtId="0" fontId="21" fillId="2" borderId="0" xfId="0" applyFont="1" applyFill="1" applyBorder="1" applyAlignment="1">
      <alignment horizontal="center" vertical="top" wrapText="1"/>
    </xf>
    <xf numFmtId="0" fontId="13" fillId="2" borderId="0" xfId="0" applyFont="1" applyFill="1" applyAlignment="1">
      <alignment horizontal="center" vertical="top"/>
    </xf>
    <xf numFmtId="0" fontId="13" fillId="2" borderId="0" xfId="0" applyFont="1" applyFill="1" applyBorder="1" applyAlignment="1">
      <alignment horizontal="center" vertical="top"/>
    </xf>
    <xf numFmtId="0" fontId="16" fillId="2" borderId="2" xfId="0" applyFont="1" applyFill="1" applyBorder="1" applyAlignment="1">
      <alignment horizontal="center" vertical="center" textRotation="90" wrapText="1"/>
    </xf>
    <xf numFmtId="0" fontId="19" fillId="2" borderId="3" xfId="0" applyFont="1" applyFill="1" applyBorder="1" applyAlignment="1">
      <alignment horizontal="center" vertical="center" textRotation="90" wrapText="1"/>
    </xf>
    <xf numFmtId="0" fontId="16" fillId="2" borderId="2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>
      <alignment horizont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left" wrapText="1"/>
    </xf>
    <xf numFmtId="0" fontId="9" fillId="2" borderId="0" xfId="0" applyFont="1" applyFill="1" applyAlignment="1">
      <alignment horizontal="center" wrapText="1"/>
    </xf>
    <xf numFmtId="0" fontId="102" fillId="27" borderId="0" xfId="0" applyFont="1" applyFill="1" applyAlignment="1">
      <alignment horizontal="center" wrapText="1"/>
    </xf>
    <xf numFmtId="0" fontId="102" fillId="2" borderId="0" xfId="0" applyFont="1" applyFill="1" applyAlignment="1">
      <alignment horizontal="center" wrapText="1"/>
    </xf>
    <xf numFmtId="0" fontId="11" fillId="0" borderId="1" xfId="0" applyNumberFormat="1" applyFont="1" applyFill="1" applyBorder="1" applyAlignment="1">
      <alignment horizontal="center" wrapText="1"/>
    </xf>
  </cellXfs>
  <cellStyles count="222">
    <cellStyle name="?’ЋѓЋ‚›‰" xfId="2"/>
    <cellStyle name="_Veresen_derg" xfId="3"/>
    <cellStyle name="_Вик01102002 держ" xfId="4"/>
    <cellStyle name="_доходи" xfId="5"/>
    <cellStyle name="_Книга1" xfId="6"/>
    <cellStyle name="_освіта 25.12.2015 дод 9  2016" xfId="7"/>
    <cellStyle name="_ПНП" xfId="8"/>
    <cellStyle name="_Прогноз ДМ по районах" xfId="9"/>
    <cellStyle name="”?ЌЂЌ‘Ћ‚›‰" xfId="10"/>
    <cellStyle name="”?Љ‘?ђЋ‚ЂЌЌ›‰" xfId="11"/>
    <cellStyle name="”€ЌЂЌ‘Ћ‚›‰" xfId="12"/>
    <cellStyle name="”€Љ‘€ђЋ‚ЂЌЌ›‰" xfId="13"/>
    <cellStyle name="”ЌЂЌ‘Ћ‚›‰" xfId="14"/>
    <cellStyle name="”Љ‘ђЋ‚ЂЌЌ›‰" xfId="15"/>
    <cellStyle name="„…Ќ…†Ќ›‰" xfId="16"/>
    <cellStyle name="€’ЋѓЋ‚›‰" xfId="17"/>
    <cellStyle name="‡ЂѓЋ‹Ћ‚ЋЉ1" xfId="18"/>
    <cellStyle name="‡ЂѓЋ‹Ћ‚ЋЉ2" xfId="19"/>
    <cellStyle name="’ЋѓЋ‚›‰" xfId="20"/>
    <cellStyle name="" xfId="21"/>
    <cellStyle name="" xfId="22"/>
    <cellStyle name="_доходи" xfId="23"/>
    <cellStyle name="_доходи" xfId="24"/>
    <cellStyle name="_доходи_дод 8 передача установ" xfId="25"/>
    <cellStyle name="_доходи_дод 8 передача установ" xfId="26"/>
    <cellStyle name="_доходи_дод 8 передача установ_дод_1 - 8 _онов_СЕСІЯ" xfId="27"/>
    <cellStyle name="_доходи_дод 8 передача установ_дод_1 - 8 _онов_СЕСІЯ" xfId="28"/>
    <cellStyle name="_доходи_дод_1 - 5 " xfId="29"/>
    <cellStyle name="_доходи_дод_1 - 5 " xfId="30"/>
    <cellStyle name="_доходи_дод_1 - 7 АПК  ПРОЄКТ НА 2023  " xfId="31"/>
    <cellStyle name="_доходи_дод_1 - 7 АПК  ПРОЄКТ НА 2023  " xfId="32"/>
    <cellStyle name="_доходи_дод_1 - 8 " xfId="33"/>
    <cellStyle name="_доходи_дод_1 - 8 " xfId="34"/>
    <cellStyle name="_доходи_дод_1 - 8 _онов_СЕСІЯ" xfId="35"/>
    <cellStyle name="_доходи_дод_1 - 8 _онов_СЕСІЯ" xfId="36"/>
    <cellStyle name="_доходи_дод_1-5 " xfId="37"/>
    <cellStyle name="_доходи_дод_1-5 " xfId="38"/>
    <cellStyle name="_доходи_дод_1-6 " xfId="39"/>
    <cellStyle name="_доходи_дод_1-6 " xfId="40"/>
    <cellStyle name="_доходи_дод_1-6 _дод_1 - 5 " xfId="41"/>
    <cellStyle name="_доходи_дод_1-6 _дод_1 - 5 " xfId="42"/>
    <cellStyle name="_доходи_дод_1-6 _дод_1 - 7 АПК  ПРОЄКТ НА 2023  " xfId="43"/>
    <cellStyle name="_доходи_дод_1-6 _дод_1 - 7 АПК  ПРОЄКТ НА 2023  " xfId="44"/>
    <cellStyle name="_доходи_дод_1-6 _дод_1 - 8 " xfId="45"/>
    <cellStyle name="_доходи_дод_1-6 _дод_1 - 8 " xfId="46"/>
    <cellStyle name="_доходи_дод_1-6 _дод_1 - 8 _онов_СЕСІЯ" xfId="47"/>
    <cellStyle name="_доходи_дод_1-6 _дод_1 - 8 _онов_СЕСІЯ" xfId="48"/>
    <cellStyle name="_доходи_дод_1-6 _дод_1-5 " xfId="49"/>
    <cellStyle name="_доходи_дод_1-6 _дод_1-5 " xfId="50"/>
    <cellStyle name="_доходи_дод_1-6 _дод_1-7 " xfId="51"/>
    <cellStyle name="_доходи_дод_1-6 _дод_1-7 " xfId="52"/>
    <cellStyle name="_доходи_дод_1-7 " xfId="53"/>
    <cellStyle name="_доходи_дод_1-7 " xfId="54"/>
    <cellStyle name="_доходи_дод_1-8 " xfId="55"/>
    <cellStyle name="_доходи_дод_1-8 " xfId="56"/>
    <cellStyle name="_доходи_дод_1-9" xfId="57"/>
    <cellStyle name="_доходи_дод_1-9" xfId="58"/>
    <cellStyle name="_доходи_дод_1-9_дод_1 - 5 " xfId="59"/>
    <cellStyle name="_доходи_дод_1-9_дод_1 - 5 " xfId="60"/>
    <cellStyle name="_доходи_дод_1-9_дод_1 - 7 АПК  ПРОЄКТ НА 2023  " xfId="61"/>
    <cellStyle name="_доходи_дод_1-9_дод_1 - 7 АПК  ПРОЄКТ НА 2023  " xfId="62"/>
    <cellStyle name="_доходи_дод_1-9_дод_1 - 8 " xfId="63"/>
    <cellStyle name="_доходи_дод_1-9_дод_1 - 8 " xfId="64"/>
    <cellStyle name="_доходи_дод_1-9_дод_1 - 8 _онов_СЕСІЯ" xfId="65"/>
    <cellStyle name="_доходи_дод_1-9_дод_1 - 8 _онов_СЕСІЯ" xfId="66"/>
    <cellStyle name="_доходи_дод_1-9_дод_1-5 " xfId="67"/>
    <cellStyle name="_доходи_дод_1-9_дод_1-5 " xfId="68"/>
    <cellStyle name="_доходи_дод_1-9_дод_1-7 " xfId="69"/>
    <cellStyle name="_доходи_дод_1-9_дод_1-7 " xfId="70"/>
    <cellStyle name="" xfId="71"/>
    <cellStyle name="" xfId="72"/>
    <cellStyle name="_доходи" xfId="73"/>
    <cellStyle name="_доходи" xfId="74"/>
    <cellStyle name="_доходи_дод 8 передача установ" xfId="75"/>
    <cellStyle name="_доходи_дод 8 передача установ" xfId="76"/>
    <cellStyle name="_доходи_дод 8 передача установ_дод_1 - 8 _онов_СЕСІЯ" xfId="77"/>
    <cellStyle name="_доходи_дод 8 передача установ_дод_1 - 8 _онов_СЕСІЯ" xfId="78"/>
    <cellStyle name="_доходи_дод_1 - 5 " xfId="79"/>
    <cellStyle name="_доходи_дод_1 - 5 " xfId="80"/>
    <cellStyle name="_доходи_дод_1 - 7 АПК  ПРОЄКТ НА 2023  " xfId="81"/>
    <cellStyle name="_доходи_дод_1 - 7 АПК  ПРОЄКТ НА 2023  " xfId="82"/>
    <cellStyle name="_доходи_дод_1 - 8 " xfId="83"/>
    <cellStyle name="_доходи_дод_1 - 8 " xfId="84"/>
    <cellStyle name="_доходи_дод_1 - 8 _онов_СЕСІЯ" xfId="85"/>
    <cellStyle name="_доходи_дод_1 - 8 _онов_СЕСІЯ" xfId="86"/>
    <cellStyle name="_доходи_дод_1-5 " xfId="87"/>
    <cellStyle name="_доходи_дод_1-5 " xfId="88"/>
    <cellStyle name="_доходи_дод_1-6 " xfId="89"/>
    <cellStyle name="_доходи_дод_1-6 " xfId="90"/>
    <cellStyle name="_доходи_дод_1-6 _дод_1 - 5 " xfId="91"/>
    <cellStyle name="_доходи_дод_1-6 _дод_1 - 5 " xfId="92"/>
    <cellStyle name="_доходи_дод_1-6 _дод_1 - 7 АПК  ПРОЄКТ НА 2023  " xfId="93"/>
    <cellStyle name="_доходи_дод_1-6 _дод_1 - 7 АПК  ПРОЄКТ НА 2023  " xfId="94"/>
    <cellStyle name="_доходи_дод_1-6 _дод_1 - 8 " xfId="95"/>
    <cellStyle name="_доходи_дод_1-6 _дод_1 - 8 " xfId="96"/>
    <cellStyle name="_доходи_дод_1-6 _дод_1 - 8 _онов_СЕСІЯ" xfId="97"/>
    <cellStyle name="_доходи_дод_1-6 _дод_1 - 8 _онов_СЕСІЯ" xfId="98"/>
    <cellStyle name="_доходи_дод_1-6 _дод_1-5 " xfId="99"/>
    <cellStyle name="_доходи_дод_1-6 _дод_1-5 " xfId="100"/>
    <cellStyle name="_доходи_дод_1-6 _дод_1-7 " xfId="101"/>
    <cellStyle name="_доходи_дод_1-6 _дод_1-7 " xfId="102"/>
    <cellStyle name="_доходи_дод_1-7 " xfId="103"/>
    <cellStyle name="_доходи_дод_1-7 " xfId="104"/>
    <cellStyle name="_доходи_дод_1-8 " xfId="105"/>
    <cellStyle name="_доходи_дод_1-8 " xfId="106"/>
    <cellStyle name="_доходи_дод_1-9" xfId="107"/>
    <cellStyle name="_доходи_дод_1-9" xfId="108"/>
    <cellStyle name="_доходи_дод_1-9_дод_1 - 5 " xfId="109"/>
    <cellStyle name="_доходи_дод_1-9_дод_1 - 5 " xfId="110"/>
    <cellStyle name="_доходи_дод_1-9_дод_1 - 7 АПК  ПРОЄКТ НА 2023  " xfId="111"/>
    <cellStyle name="_доходи_дод_1-9_дод_1 - 7 АПК  ПРОЄКТ НА 2023  " xfId="112"/>
    <cellStyle name="_доходи_дод_1-9_дод_1 - 8 " xfId="113"/>
    <cellStyle name="_доходи_дод_1-9_дод_1 - 8 " xfId="114"/>
    <cellStyle name="_доходи_дод_1-9_дод_1 - 8 _онов_СЕСІЯ" xfId="115"/>
    <cellStyle name="_доходи_дод_1-9_дод_1 - 8 _онов_СЕСІЯ" xfId="116"/>
    <cellStyle name="_доходи_дод_1-9_дод_1-5 " xfId="117"/>
    <cellStyle name="_доходи_дод_1-9_дод_1-5 " xfId="118"/>
    <cellStyle name="_доходи_дод_1-9_дод_1-7 " xfId="119"/>
    <cellStyle name="_доходи_дод_1-9_дод_1-7 " xfId="120"/>
    <cellStyle name="" xfId="121"/>
    <cellStyle name="1" xfId="122"/>
    <cellStyle name="2" xfId="123"/>
    <cellStyle name="20% – Акцентування1" xfId="124"/>
    <cellStyle name="20% – Акцентування2" xfId="125"/>
    <cellStyle name="20% – Акцентування3" xfId="126"/>
    <cellStyle name="20% – Акцентування4" xfId="127"/>
    <cellStyle name="20% – Акцентування5" xfId="128"/>
    <cellStyle name="20% – Акцентування6" xfId="129"/>
    <cellStyle name="40% – Акцентування1" xfId="130"/>
    <cellStyle name="40% – Акцентування2" xfId="131"/>
    <cellStyle name="40% – Акцентування3" xfId="132"/>
    <cellStyle name="40% – Акцентування4" xfId="133"/>
    <cellStyle name="40% – Акцентування5" xfId="134"/>
    <cellStyle name="40% – Акцентування6" xfId="135"/>
    <cellStyle name="60% – Акцентування1" xfId="136"/>
    <cellStyle name="60% – Акцентування2" xfId="137"/>
    <cellStyle name="60% – Акцентування3" xfId="138"/>
    <cellStyle name="60% – Акцентування4" xfId="139"/>
    <cellStyle name="60% – Акцентування5" xfId="140"/>
    <cellStyle name="60% – Акцентування6" xfId="141"/>
    <cellStyle name="Aaia?iue [0]_laroux" xfId="142"/>
    <cellStyle name="Aaia?iue_laroux" xfId="143"/>
    <cellStyle name="C?O" xfId="144"/>
    <cellStyle name="Cena$" xfId="145"/>
    <cellStyle name="CenaZ?" xfId="146"/>
    <cellStyle name="Ceny$" xfId="147"/>
    <cellStyle name="CenyZ?" xfId="148"/>
    <cellStyle name="Comma [0]_1996-1997-план 10 місяців" xfId="149"/>
    <cellStyle name="Comma_1996-1997-план 10 місяців" xfId="150"/>
    <cellStyle name="Currency [0]_1996-1997-план 10 місяців" xfId="151"/>
    <cellStyle name="Currency_1996-1997-план 10 місяців" xfId="152"/>
    <cellStyle name="Data" xfId="153"/>
    <cellStyle name="Dziesietny [0]_Arkusz1" xfId="154"/>
    <cellStyle name="Dziesietny_Arkusz1" xfId="155"/>
    <cellStyle name="Headline I" xfId="156"/>
    <cellStyle name="Headline II" xfId="157"/>
    <cellStyle name="Headline III" xfId="158"/>
    <cellStyle name="Iau?iue_laroux" xfId="159"/>
    <cellStyle name="Marza" xfId="160"/>
    <cellStyle name="Marza%" xfId="161"/>
    <cellStyle name="Marza_Veresen_derg" xfId="162"/>
    <cellStyle name="Nazwa" xfId="163"/>
    <cellStyle name="Normal_1996-1997-план 10 місяців" xfId="164"/>
    <cellStyle name="normalni_laroux" xfId="165"/>
    <cellStyle name="Normalny_A-FOUR TECH" xfId="166"/>
    <cellStyle name="Oeiainiaue [0]_laroux" xfId="167"/>
    <cellStyle name="Oeiainiaue_laroux" xfId="168"/>
    <cellStyle name="TrOds" xfId="169"/>
    <cellStyle name="Tytul" xfId="170"/>
    <cellStyle name="Walutowy [0]_Arkusz1" xfId="171"/>
    <cellStyle name="Walutowy_Arkusz1" xfId="172"/>
    <cellStyle name="Акцентування1" xfId="173"/>
    <cellStyle name="Акцентування2" xfId="174"/>
    <cellStyle name="Акцентування3" xfId="175"/>
    <cellStyle name="Акцентування4" xfId="176"/>
    <cellStyle name="Акцентування5" xfId="177"/>
    <cellStyle name="Акцентування6" xfId="178"/>
    <cellStyle name="Ввід" xfId="179"/>
    <cellStyle name="Гарний" xfId="180"/>
    <cellStyle name="Звичайний" xfId="0" builtinId="0"/>
    <cellStyle name="Звичайний 10" xfId="181"/>
    <cellStyle name="Звичайний 11" xfId="182"/>
    <cellStyle name="Звичайний 12" xfId="183"/>
    <cellStyle name="Звичайний 13" xfId="184"/>
    <cellStyle name="Звичайний 14" xfId="185"/>
    <cellStyle name="Звичайний 15" xfId="186"/>
    <cellStyle name="Звичайний 16" xfId="187"/>
    <cellStyle name="Звичайний 17" xfId="188"/>
    <cellStyle name="Звичайний 18" xfId="189"/>
    <cellStyle name="Звичайний 19" xfId="190"/>
    <cellStyle name="Звичайний 2" xfId="191"/>
    <cellStyle name="Звичайний 2 2" xfId="192"/>
    <cellStyle name="Звичайний 2_13 Додаток ПТУ 1" xfId="193"/>
    <cellStyle name="Звичайний 20" xfId="194"/>
    <cellStyle name="Звичайний 3" xfId="195"/>
    <cellStyle name="Звичайний 4" xfId="196"/>
    <cellStyle name="Звичайний 4 2" xfId="197"/>
    <cellStyle name="Звичайний 4_13 Додаток ПТУ 1" xfId="198"/>
    <cellStyle name="Звичайний 5" xfId="199"/>
    <cellStyle name="Звичайний 6" xfId="200"/>
    <cellStyle name="Звичайний 7" xfId="201"/>
    <cellStyle name="Звичайний 8" xfId="202"/>
    <cellStyle name="Звичайний 9" xfId="203"/>
    <cellStyle name="Зв'язана клітинка" xfId="204"/>
    <cellStyle name="Контрольна клітинка" xfId="205"/>
    <cellStyle name="Назва" xfId="206"/>
    <cellStyle name="Нейтральний" xfId="207"/>
    <cellStyle name="Обчислення" xfId="208"/>
    <cellStyle name="Обычный 2" xfId="209"/>
    <cellStyle name="Підсумок" xfId="210"/>
    <cellStyle name="Поганий" xfId="211"/>
    <cellStyle name="Примітка" xfId="212"/>
    <cellStyle name="Результат" xfId="213"/>
    <cellStyle name="Стиль 1" xfId="214"/>
    <cellStyle name="Текст попередження" xfId="215"/>
    <cellStyle name="Текст пояснення" xfId="216"/>
    <cellStyle name="Тысячи [0]_Додаток №1" xfId="217"/>
    <cellStyle name="Тысячи_Додаток №1" xfId="218"/>
    <cellStyle name="Фінансовий" xfId="1" builtinId="3"/>
    <cellStyle name="Фінансовий 2" xfId="219"/>
    <cellStyle name="Фінансовий 2 2" xfId="220"/>
    <cellStyle name="ЏђЋ–…Ќ’Ќ›‰" xfId="22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  <sheetName val="джер_фінанс"/>
      <sheetName val="Пер"/>
    </sheetNames>
    <sheetDataSet>
      <sheetData sheetId="0">
        <row r="4">
          <cell r="A4" t="str">
            <v>№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BH424"/>
  <sheetViews>
    <sheetView showZeros="0" tabSelected="1" view="pageBreakPreview" topLeftCell="A7" zoomScale="81" zoomScaleNormal="65" zoomScaleSheetLayoutView="81" workbookViewId="0">
      <selection activeCell="G12" sqref="G12:G20"/>
    </sheetView>
  </sheetViews>
  <sheetFormatPr defaultColWidth="9.140625" defaultRowHeight="12.75"/>
  <cols>
    <col min="1" max="1" width="16.7109375" style="1" customWidth="1"/>
    <col min="2" max="2" width="18.85546875" style="1" customWidth="1"/>
    <col min="3" max="3" width="17.5703125" style="1" customWidth="1"/>
    <col min="4" max="4" width="40" style="328" customWidth="1"/>
    <col min="5" max="5" width="50.7109375" style="1" customWidth="1"/>
    <col min="6" max="7" width="23.7109375" style="1" customWidth="1"/>
    <col min="8" max="8" width="21.7109375" style="1" customWidth="1"/>
    <col min="9" max="9" width="21.28515625" style="1" customWidth="1"/>
    <col min="10" max="10" width="17.5703125" style="1" customWidth="1"/>
    <col min="11" max="11" width="14.5703125" style="3" customWidth="1"/>
    <col min="12" max="12" width="9.140625" style="4"/>
    <col min="13" max="13" width="14.5703125" style="4" bestFit="1" customWidth="1"/>
    <col min="14" max="17" width="8.85546875" style="4" customWidth="1"/>
    <col min="18" max="20" width="8.85546875" style="5" customWidth="1"/>
    <col min="21" max="22" width="9.140625" style="5"/>
    <col min="23" max="23" width="12" style="5" customWidth="1"/>
    <col min="24" max="24" width="9.140625" style="5"/>
    <col min="25" max="25" width="11" style="5" customWidth="1"/>
    <col min="26" max="26" width="9.140625" style="5"/>
    <col min="27" max="27" width="11.140625" style="5" customWidth="1"/>
    <col min="28" max="28" width="9.140625" style="5"/>
    <col min="29" max="29" width="12.5703125" style="5" customWidth="1"/>
    <col min="30" max="38" width="9.140625" style="5"/>
    <col min="39" max="60" width="9.140625" style="6"/>
    <col min="61" max="16384" width="9.140625" style="1"/>
  </cols>
  <sheetData>
    <row r="1" spans="1:60" ht="16.899999999999999" customHeight="1">
      <c r="D1" s="2"/>
      <c r="E1" s="2"/>
      <c r="F1" s="2"/>
      <c r="G1" s="2"/>
      <c r="H1" s="2"/>
      <c r="I1" s="392" t="s">
        <v>707</v>
      </c>
      <c r="J1" s="392"/>
    </row>
    <row r="2" spans="1:60" ht="20.25" customHeight="1">
      <c r="D2" s="2"/>
      <c r="E2" s="2"/>
      <c r="F2" s="2"/>
      <c r="G2" s="2"/>
      <c r="H2" s="2"/>
      <c r="I2" s="393" t="s">
        <v>0</v>
      </c>
      <c r="J2" s="393"/>
      <c r="K2" s="7"/>
    </row>
    <row r="3" spans="1:60" ht="18.75" customHeight="1">
      <c r="D3" s="2"/>
      <c r="E3" s="2"/>
      <c r="F3" s="2"/>
      <c r="G3" s="2"/>
      <c r="H3" s="2"/>
      <c r="I3" s="393" t="s">
        <v>1</v>
      </c>
      <c r="J3" s="393"/>
      <c r="K3" s="7"/>
    </row>
    <row r="4" spans="1:60" ht="18.75">
      <c r="D4" s="2"/>
      <c r="E4" s="2"/>
      <c r="F4" s="2"/>
      <c r="G4" s="2"/>
      <c r="H4" s="2"/>
      <c r="I4" s="393" t="s">
        <v>700</v>
      </c>
      <c r="J4" s="393"/>
      <c r="K4" s="7"/>
    </row>
    <row r="5" spans="1:60" ht="33.75" hidden="1" customHeight="1">
      <c r="D5" s="2"/>
      <c r="E5" s="2"/>
      <c r="F5" s="2"/>
      <c r="G5" s="2"/>
      <c r="H5" s="2"/>
      <c r="I5" s="8"/>
      <c r="J5" s="9"/>
      <c r="K5" s="7"/>
    </row>
    <row r="6" spans="1:60" ht="39" customHeight="1">
      <c r="A6" s="394"/>
      <c r="B6" s="394"/>
      <c r="C6" s="394"/>
      <c r="D6" s="394"/>
      <c r="E6" s="394"/>
      <c r="F6" s="394"/>
      <c r="G6" s="394"/>
      <c r="H6" s="394"/>
      <c r="I6" s="394"/>
      <c r="J6" s="394"/>
      <c r="K6" s="7"/>
    </row>
    <row r="7" spans="1:60" ht="51" customHeight="1">
      <c r="A7" s="10"/>
      <c r="B7" s="395" t="s">
        <v>701</v>
      </c>
      <c r="C7" s="395"/>
      <c r="D7" s="395"/>
      <c r="E7" s="395"/>
      <c r="F7" s="395"/>
      <c r="G7" s="395"/>
      <c r="H7" s="395"/>
      <c r="I7" s="395"/>
      <c r="J7" s="338"/>
    </row>
    <row r="8" spans="1:60" ht="33" customHeight="1">
      <c r="A8" s="10"/>
      <c r="B8" s="396" t="s">
        <v>702</v>
      </c>
      <c r="C8" s="396"/>
      <c r="D8" s="396"/>
      <c r="E8" s="396"/>
      <c r="F8" s="396"/>
      <c r="G8" s="396"/>
      <c r="H8" s="396"/>
      <c r="I8" s="396"/>
      <c r="J8" s="339"/>
    </row>
    <row r="9" spans="1:60" s="12" customFormat="1" ht="20.45" customHeight="1">
      <c r="A9" s="397">
        <v>1310000000</v>
      </c>
      <c r="B9" s="397"/>
      <c r="C9" s="391"/>
      <c r="D9" s="391"/>
      <c r="E9" s="391"/>
      <c r="F9" s="391"/>
      <c r="G9" s="391"/>
      <c r="H9" s="391"/>
      <c r="I9" s="391"/>
      <c r="J9" s="391"/>
      <c r="K9" s="11"/>
    </row>
    <row r="10" spans="1:60">
      <c r="A10" s="380" t="s">
        <v>2</v>
      </c>
      <c r="B10" s="380"/>
      <c r="C10" s="381"/>
      <c r="D10" s="381"/>
      <c r="E10" s="381"/>
      <c r="F10" s="381"/>
      <c r="G10" s="381"/>
      <c r="H10" s="381"/>
      <c r="I10" s="381"/>
      <c r="J10" s="381"/>
    </row>
    <row r="11" spans="1:60" ht="15">
      <c r="A11" s="13"/>
      <c r="B11" s="13"/>
      <c r="C11" s="13"/>
      <c r="D11" s="14"/>
      <c r="E11" s="15"/>
      <c r="F11" s="15"/>
      <c r="G11" s="15"/>
      <c r="H11" s="15"/>
      <c r="I11" s="16"/>
      <c r="J11" s="16" t="s">
        <v>3</v>
      </c>
    </row>
    <row r="12" spans="1:60" ht="18" customHeight="1">
      <c r="A12" s="382" t="s">
        <v>4</v>
      </c>
      <c r="B12" s="384" t="s">
        <v>5</v>
      </c>
      <c r="C12" s="384" t="s">
        <v>6</v>
      </c>
      <c r="D12" s="384" t="s">
        <v>7</v>
      </c>
      <c r="E12" s="374" t="s">
        <v>8</v>
      </c>
      <c r="F12" s="374" t="s">
        <v>9</v>
      </c>
      <c r="G12" s="374" t="s">
        <v>10</v>
      </c>
      <c r="H12" s="374" t="s">
        <v>11</v>
      </c>
      <c r="I12" s="374" t="s">
        <v>12</v>
      </c>
      <c r="J12" s="374"/>
      <c r="M12" s="378"/>
      <c r="N12" s="378"/>
      <c r="O12" s="378"/>
      <c r="P12" s="378"/>
    </row>
    <row r="13" spans="1:60" ht="16.350000000000001" customHeight="1">
      <c r="A13" s="382"/>
      <c r="B13" s="384"/>
      <c r="C13" s="384"/>
      <c r="D13" s="384"/>
      <c r="E13" s="374"/>
      <c r="F13" s="374"/>
      <c r="G13" s="374"/>
      <c r="H13" s="374"/>
      <c r="I13" s="374"/>
      <c r="J13" s="374"/>
    </row>
    <row r="14" spans="1:60" ht="13.35" hidden="1" customHeight="1">
      <c r="A14" s="383"/>
      <c r="B14" s="385"/>
      <c r="C14" s="385"/>
      <c r="D14" s="388"/>
      <c r="E14" s="375"/>
      <c r="F14" s="375"/>
      <c r="G14" s="375"/>
      <c r="H14" s="375"/>
      <c r="I14" s="376"/>
      <c r="J14" s="377"/>
      <c r="K14" s="17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</row>
    <row r="15" spans="1:60" ht="13.35" hidden="1" customHeight="1">
      <c r="A15" s="383"/>
      <c r="B15" s="386"/>
      <c r="C15" s="386"/>
      <c r="D15" s="389"/>
      <c r="E15" s="375"/>
      <c r="F15" s="375"/>
      <c r="G15" s="375"/>
      <c r="H15" s="375"/>
      <c r="I15" s="376"/>
      <c r="J15" s="377"/>
      <c r="K15" s="17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</row>
    <row r="16" spans="1:60" ht="13.35" hidden="1" customHeight="1">
      <c r="A16" s="383"/>
      <c r="B16" s="386"/>
      <c r="C16" s="386"/>
      <c r="D16" s="389"/>
      <c r="E16" s="375"/>
      <c r="F16" s="375"/>
      <c r="G16" s="375"/>
      <c r="H16" s="375"/>
      <c r="I16" s="376"/>
      <c r="J16" s="377"/>
      <c r="K16" s="17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</row>
    <row r="17" spans="1:60" ht="13.35" hidden="1" customHeight="1">
      <c r="A17" s="383"/>
      <c r="B17" s="387"/>
      <c r="C17" s="387"/>
      <c r="D17" s="390"/>
      <c r="E17" s="375"/>
      <c r="F17" s="375"/>
      <c r="G17" s="375"/>
      <c r="H17" s="375"/>
      <c r="I17" s="376"/>
      <c r="J17" s="377"/>
      <c r="K17" s="17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</row>
    <row r="18" spans="1:60" ht="13.15" customHeight="1">
      <c r="A18" s="382"/>
      <c r="B18" s="384"/>
      <c r="C18" s="384"/>
      <c r="D18" s="384"/>
      <c r="E18" s="374"/>
      <c r="F18" s="374"/>
      <c r="G18" s="374"/>
      <c r="H18" s="374"/>
      <c r="I18" s="374"/>
      <c r="J18" s="374"/>
      <c r="M18" s="18"/>
      <c r="N18" s="18"/>
      <c r="O18" s="379"/>
      <c r="P18" s="379"/>
    </row>
    <row r="19" spans="1:60" ht="13.35" customHeight="1">
      <c r="A19" s="382"/>
      <c r="B19" s="384"/>
      <c r="C19" s="384"/>
      <c r="D19" s="384"/>
      <c r="E19" s="374"/>
      <c r="F19" s="374"/>
      <c r="G19" s="374"/>
      <c r="H19" s="374"/>
      <c r="I19" s="374"/>
      <c r="J19" s="374"/>
      <c r="M19" s="18"/>
      <c r="N19" s="18"/>
      <c r="O19" s="18"/>
      <c r="P19" s="18"/>
    </row>
    <row r="20" spans="1:60" ht="65.25" customHeight="1">
      <c r="A20" s="382"/>
      <c r="B20" s="384"/>
      <c r="C20" s="384"/>
      <c r="D20" s="384"/>
      <c r="E20" s="374"/>
      <c r="F20" s="374"/>
      <c r="G20" s="374"/>
      <c r="H20" s="374"/>
      <c r="I20" s="19" t="s">
        <v>10</v>
      </c>
      <c r="J20" s="19" t="s">
        <v>13</v>
      </c>
      <c r="M20" s="20"/>
      <c r="N20" s="20"/>
      <c r="O20" s="20"/>
      <c r="P20" s="20"/>
    </row>
    <row r="21" spans="1:60" s="28" customFormat="1" ht="15.75">
      <c r="A21" s="21">
        <v>1</v>
      </c>
      <c r="B21" s="21">
        <v>2</v>
      </c>
      <c r="C21" s="21">
        <v>3</v>
      </c>
      <c r="D21" s="21">
        <v>4</v>
      </c>
      <c r="E21" s="21">
        <v>5</v>
      </c>
      <c r="F21" s="21">
        <v>6</v>
      </c>
      <c r="G21" s="21">
        <v>7</v>
      </c>
      <c r="H21" s="21">
        <v>8</v>
      </c>
      <c r="I21" s="21">
        <v>9</v>
      </c>
      <c r="J21" s="22" t="s">
        <v>14</v>
      </c>
      <c r="K21" s="23">
        <v>1</v>
      </c>
      <c r="L21" s="24"/>
      <c r="M21" s="25"/>
      <c r="N21" s="25"/>
      <c r="O21" s="25"/>
      <c r="P21" s="25"/>
      <c r="Q21" s="24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</row>
    <row r="22" spans="1:60" s="28" customFormat="1" ht="112.9" hidden="1" customHeight="1">
      <c r="A22" s="33" t="s">
        <v>15</v>
      </c>
      <c r="B22" s="34" t="s">
        <v>16</v>
      </c>
      <c r="C22" s="33" t="s">
        <v>17</v>
      </c>
      <c r="D22" s="35" t="s">
        <v>18</v>
      </c>
      <c r="E22" s="36"/>
      <c r="F22" s="36"/>
      <c r="G22" s="37">
        <f t="shared" ref="G22:G79" si="0">+H22+I22</f>
        <v>0</v>
      </c>
      <c r="H22" s="37"/>
      <c r="I22" s="37"/>
      <c r="J22" s="38"/>
      <c r="K22" s="39">
        <f t="shared" ref="K22:K79" si="1">+G22</f>
        <v>0</v>
      </c>
      <c r="L22" s="24"/>
      <c r="M22" s="25"/>
      <c r="N22" s="25"/>
      <c r="O22" s="25"/>
      <c r="P22" s="25"/>
      <c r="Q22" s="24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</row>
    <row r="23" spans="1:60" s="28" customFormat="1" ht="15.75" hidden="1">
      <c r="A23" s="30"/>
      <c r="B23" s="30"/>
      <c r="C23" s="30"/>
      <c r="D23" s="30" t="s">
        <v>19</v>
      </c>
      <c r="E23" s="40"/>
      <c r="F23" s="40"/>
      <c r="G23" s="41">
        <f t="shared" si="0"/>
        <v>0</v>
      </c>
      <c r="H23" s="41"/>
      <c r="I23" s="41"/>
      <c r="J23" s="42"/>
      <c r="K23" s="39">
        <f t="shared" si="1"/>
        <v>0</v>
      </c>
      <c r="L23" s="24"/>
      <c r="M23" s="25"/>
      <c r="N23" s="25"/>
      <c r="O23" s="25"/>
      <c r="P23" s="25"/>
      <c r="Q23" s="24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</row>
    <row r="24" spans="1:60" s="28" customFormat="1" ht="15.75" hidden="1">
      <c r="A24" s="30"/>
      <c r="B24" s="30"/>
      <c r="C24" s="30"/>
      <c r="D24" s="30" t="s">
        <v>20</v>
      </c>
      <c r="E24" s="40"/>
      <c r="F24" s="40"/>
      <c r="G24" s="41">
        <f t="shared" si="0"/>
        <v>0</v>
      </c>
      <c r="H24" s="41"/>
      <c r="I24" s="41"/>
      <c r="J24" s="42"/>
      <c r="K24" s="39">
        <f t="shared" si="1"/>
        <v>0</v>
      </c>
      <c r="L24" s="24"/>
      <c r="M24" s="25"/>
      <c r="N24" s="25"/>
      <c r="O24" s="25"/>
      <c r="P24" s="25"/>
      <c r="Q24" s="24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</row>
    <row r="25" spans="1:60" s="28" customFormat="1" ht="31.5" hidden="1">
      <c r="A25" s="30"/>
      <c r="B25" s="30"/>
      <c r="C25" s="30"/>
      <c r="D25" s="30" t="s">
        <v>21</v>
      </c>
      <c r="E25" s="40"/>
      <c r="F25" s="40"/>
      <c r="G25" s="40">
        <f t="shared" si="0"/>
        <v>0</v>
      </c>
      <c r="H25" s="40"/>
      <c r="I25" s="40"/>
      <c r="J25" s="42"/>
      <c r="K25" s="39">
        <f t="shared" si="1"/>
        <v>0</v>
      </c>
      <c r="L25" s="24"/>
      <c r="M25" s="25"/>
      <c r="N25" s="25"/>
      <c r="O25" s="25"/>
      <c r="P25" s="25"/>
      <c r="Q25" s="24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</row>
    <row r="26" spans="1:60" s="28" customFormat="1" ht="15.75" hidden="1">
      <c r="A26" s="21"/>
      <c r="B26" s="21"/>
      <c r="C26" s="21"/>
      <c r="D26" s="21" t="s">
        <v>22</v>
      </c>
      <c r="E26" s="43"/>
      <c r="F26" s="43"/>
      <c r="G26" s="44">
        <f t="shared" si="0"/>
        <v>0</v>
      </c>
      <c r="H26" s="44"/>
      <c r="I26" s="44"/>
      <c r="J26" s="45"/>
      <c r="K26" s="39">
        <f t="shared" si="1"/>
        <v>0</v>
      </c>
      <c r="L26" s="24"/>
      <c r="M26" s="25"/>
      <c r="N26" s="25"/>
      <c r="O26" s="25"/>
      <c r="P26" s="25"/>
      <c r="Q26" s="24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</row>
    <row r="27" spans="1:60" s="28" customFormat="1" ht="56.45" hidden="1" customHeight="1">
      <c r="A27" s="46" t="s">
        <v>23</v>
      </c>
      <c r="B27" s="47" t="s">
        <v>24</v>
      </c>
      <c r="C27" s="21" t="s">
        <v>25</v>
      </c>
      <c r="D27" s="21" t="s">
        <v>26</v>
      </c>
      <c r="E27" s="43" t="s">
        <v>27</v>
      </c>
      <c r="F27" s="43"/>
      <c r="G27" s="44">
        <f t="shared" si="0"/>
        <v>0</v>
      </c>
      <c r="H27" s="44"/>
      <c r="I27" s="44"/>
      <c r="J27" s="48"/>
      <c r="K27" s="39">
        <f t="shared" si="1"/>
        <v>0</v>
      </c>
      <c r="L27" s="24"/>
      <c r="M27" s="25"/>
      <c r="N27" s="25"/>
      <c r="O27" s="25"/>
      <c r="P27" s="25"/>
      <c r="Q27" s="24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7"/>
    </row>
    <row r="28" spans="1:60" s="28" customFormat="1" ht="15.75" hidden="1">
      <c r="A28" s="51" t="s">
        <v>28</v>
      </c>
      <c r="B28" s="34" t="s">
        <v>29</v>
      </c>
      <c r="C28" s="51" t="s">
        <v>30</v>
      </c>
      <c r="D28" s="35" t="s">
        <v>31</v>
      </c>
      <c r="E28" s="36"/>
      <c r="F28" s="36"/>
      <c r="G28" s="36">
        <f t="shared" si="0"/>
        <v>0</v>
      </c>
      <c r="H28" s="36"/>
      <c r="I28" s="36"/>
      <c r="J28" s="38"/>
      <c r="K28" s="39">
        <f t="shared" si="1"/>
        <v>0</v>
      </c>
      <c r="L28" s="24"/>
      <c r="M28" s="25"/>
      <c r="N28" s="25"/>
      <c r="O28" s="25"/>
      <c r="P28" s="25"/>
      <c r="Q28" s="24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  <c r="BB28" s="27"/>
      <c r="BC28" s="27"/>
      <c r="BD28" s="27"/>
      <c r="BE28" s="27"/>
      <c r="BF28" s="27"/>
      <c r="BG28" s="27"/>
      <c r="BH28" s="27"/>
    </row>
    <row r="29" spans="1:60" s="28" customFormat="1" ht="63" hidden="1">
      <c r="A29" s="49" t="s">
        <v>32</v>
      </c>
      <c r="B29" s="52">
        <v>6020</v>
      </c>
      <c r="C29" s="49" t="s">
        <v>33</v>
      </c>
      <c r="D29" s="30" t="s">
        <v>34</v>
      </c>
      <c r="E29" s="40"/>
      <c r="F29" s="40"/>
      <c r="G29" s="40">
        <f t="shared" si="0"/>
        <v>0</v>
      </c>
      <c r="H29" s="40"/>
      <c r="I29" s="40"/>
      <c r="J29" s="42"/>
      <c r="K29" s="39">
        <f t="shared" si="1"/>
        <v>0</v>
      </c>
      <c r="L29" s="24"/>
      <c r="M29" s="25"/>
      <c r="N29" s="25"/>
      <c r="O29" s="25"/>
      <c r="P29" s="25"/>
      <c r="Q29" s="24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  <c r="BB29" s="27"/>
      <c r="BC29" s="27"/>
      <c r="BD29" s="27"/>
      <c r="BE29" s="27"/>
      <c r="BF29" s="27"/>
      <c r="BG29" s="27"/>
      <c r="BH29" s="27"/>
    </row>
    <row r="30" spans="1:60" s="28" customFormat="1" ht="31.5" hidden="1">
      <c r="A30" s="53" t="s">
        <v>35</v>
      </c>
      <c r="B30" s="53" t="s">
        <v>36</v>
      </c>
      <c r="C30" s="53" t="s">
        <v>37</v>
      </c>
      <c r="D30" s="30" t="s">
        <v>38</v>
      </c>
      <c r="E30" s="40"/>
      <c r="F30" s="40"/>
      <c r="G30" s="40">
        <f t="shared" si="0"/>
        <v>0</v>
      </c>
      <c r="H30" s="40"/>
      <c r="I30" s="40"/>
      <c r="J30" s="42"/>
      <c r="K30" s="39">
        <f t="shared" si="1"/>
        <v>0</v>
      </c>
      <c r="L30" s="24"/>
      <c r="M30" s="25"/>
      <c r="N30" s="25"/>
      <c r="O30" s="25"/>
      <c r="P30" s="25"/>
      <c r="Q30" s="24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  <c r="BB30" s="27"/>
      <c r="BC30" s="27"/>
      <c r="BD30" s="27"/>
      <c r="BE30" s="27"/>
      <c r="BF30" s="27"/>
      <c r="BG30" s="27"/>
      <c r="BH30" s="27"/>
    </row>
    <row r="31" spans="1:60" s="28" customFormat="1" ht="49.9" hidden="1" customHeight="1">
      <c r="A31" s="53" t="s">
        <v>39</v>
      </c>
      <c r="B31" s="54" t="s">
        <v>40</v>
      </c>
      <c r="C31" s="54" t="s">
        <v>41</v>
      </c>
      <c r="D31" s="55" t="s">
        <v>42</v>
      </c>
      <c r="E31" s="40" t="s">
        <v>43</v>
      </c>
      <c r="F31" s="40"/>
      <c r="G31" s="41">
        <f t="shared" si="0"/>
        <v>0</v>
      </c>
      <c r="H31" s="41"/>
      <c r="I31" s="41"/>
      <c r="J31" s="42"/>
      <c r="K31" s="39">
        <f t="shared" si="1"/>
        <v>0</v>
      </c>
      <c r="L31" s="24"/>
      <c r="M31" s="25"/>
      <c r="N31" s="25"/>
      <c r="O31" s="25"/>
      <c r="P31" s="25"/>
      <c r="Q31" s="24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  <c r="BB31" s="27"/>
      <c r="BC31" s="27"/>
      <c r="BD31" s="27"/>
      <c r="BE31" s="27"/>
      <c r="BF31" s="27"/>
      <c r="BG31" s="27"/>
      <c r="BH31" s="27"/>
    </row>
    <row r="32" spans="1:60" s="28" customFormat="1" ht="31.5" hidden="1">
      <c r="A32" s="53" t="s">
        <v>44</v>
      </c>
      <c r="B32" s="53" t="s">
        <v>45</v>
      </c>
      <c r="C32" s="53" t="s">
        <v>46</v>
      </c>
      <c r="D32" s="30" t="s">
        <v>47</v>
      </c>
      <c r="E32" s="40"/>
      <c r="F32" s="40"/>
      <c r="G32" s="40">
        <f t="shared" si="0"/>
        <v>0</v>
      </c>
      <c r="H32" s="40"/>
      <c r="I32" s="40"/>
      <c r="J32" s="42"/>
      <c r="K32" s="39">
        <f t="shared" si="1"/>
        <v>0</v>
      </c>
      <c r="L32" s="24"/>
      <c r="M32" s="25"/>
      <c r="N32" s="25"/>
      <c r="O32" s="25"/>
      <c r="P32" s="25"/>
      <c r="Q32" s="24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7"/>
      <c r="AN32" s="27"/>
      <c r="AO32" s="27"/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  <c r="BB32" s="27"/>
      <c r="BC32" s="27"/>
      <c r="BD32" s="27"/>
      <c r="BE32" s="27"/>
      <c r="BF32" s="27"/>
      <c r="BG32" s="27"/>
      <c r="BH32" s="27"/>
    </row>
    <row r="33" spans="1:60" s="28" customFormat="1" ht="46.5" hidden="1" customHeight="1">
      <c r="A33" s="53" t="s">
        <v>48</v>
      </c>
      <c r="B33" s="53" t="s">
        <v>49</v>
      </c>
      <c r="C33" s="53" t="s">
        <v>50</v>
      </c>
      <c r="D33" s="30" t="s">
        <v>51</v>
      </c>
      <c r="E33" s="40" t="s">
        <v>52</v>
      </c>
      <c r="F33" s="40" t="s">
        <v>53</v>
      </c>
      <c r="G33" s="41">
        <f t="shared" si="0"/>
        <v>0</v>
      </c>
      <c r="H33" s="41"/>
      <c r="I33" s="41"/>
      <c r="J33" s="42"/>
      <c r="K33" s="39">
        <f t="shared" si="1"/>
        <v>0</v>
      </c>
      <c r="L33" s="24"/>
      <c r="M33" s="25"/>
      <c r="N33" s="25"/>
      <c r="O33" s="25"/>
      <c r="P33" s="25"/>
      <c r="Q33" s="24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7"/>
      <c r="AN33" s="27"/>
      <c r="AO33" s="27"/>
      <c r="AP33" s="27"/>
      <c r="AQ33" s="27"/>
      <c r="AR33" s="27"/>
      <c r="AS33" s="27"/>
      <c r="AT33" s="27"/>
      <c r="AU33" s="27"/>
      <c r="AV33" s="27"/>
      <c r="AW33" s="27"/>
      <c r="AX33" s="27"/>
      <c r="AY33" s="27"/>
      <c r="AZ33" s="27"/>
      <c r="BA33" s="27"/>
      <c r="BB33" s="27"/>
      <c r="BC33" s="27"/>
      <c r="BD33" s="27"/>
      <c r="BE33" s="27"/>
      <c r="BF33" s="27"/>
      <c r="BG33" s="27"/>
      <c r="BH33" s="27"/>
    </row>
    <row r="34" spans="1:60" s="28" customFormat="1" ht="30" hidden="1">
      <c r="A34" s="56" t="s">
        <v>54</v>
      </c>
      <c r="B34" s="56" t="s">
        <v>55</v>
      </c>
      <c r="C34" s="56" t="s">
        <v>56</v>
      </c>
      <c r="D34" s="57" t="s">
        <v>57</v>
      </c>
      <c r="E34" s="43"/>
      <c r="F34" s="43"/>
      <c r="G34" s="44">
        <f t="shared" si="0"/>
        <v>0</v>
      </c>
      <c r="H34" s="44">
        <f>50000-50000</f>
        <v>0</v>
      </c>
      <c r="I34" s="44">
        <f>50000-50000</f>
        <v>0</v>
      </c>
      <c r="J34" s="45">
        <f>50000-50000</f>
        <v>0</v>
      </c>
      <c r="K34" s="39">
        <f t="shared" si="1"/>
        <v>0</v>
      </c>
      <c r="L34" s="24"/>
      <c r="M34" s="25"/>
      <c r="N34" s="25"/>
      <c r="O34" s="25"/>
      <c r="P34" s="25"/>
      <c r="Q34" s="24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27"/>
      <c r="BG34" s="27"/>
      <c r="BH34" s="27"/>
    </row>
    <row r="35" spans="1:60" s="28" customFormat="1" ht="109.5" hidden="1" customHeight="1">
      <c r="A35" s="22" t="s">
        <v>48</v>
      </c>
      <c r="B35" s="22" t="s">
        <v>49</v>
      </c>
      <c r="C35" s="22" t="s">
        <v>50</v>
      </c>
      <c r="D35" s="21" t="s">
        <v>51</v>
      </c>
      <c r="E35" s="43" t="s">
        <v>58</v>
      </c>
      <c r="F35" s="43" t="s">
        <v>59</v>
      </c>
      <c r="G35" s="44">
        <f t="shared" si="0"/>
        <v>0</v>
      </c>
      <c r="H35" s="44"/>
      <c r="I35" s="44"/>
      <c r="J35" s="45"/>
      <c r="K35" s="39">
        <f t="shared" si="1"/>
        <v>0</v>
      </c>
      <c r="L35" s="24"/>
      <c r="M35" s="25"/>
      <c r="N35" s="25"/>
      <c r="O35" s="25"/>
      <c r="P35" s="25"/>
      <c r="Q35" s="24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</row>
    <row r="36" spans="1:60" s="28" customFormat="1" ht="47.25" hidden="1">
      <c r="A36" s="33" t="s">
        <v>60</v>
      </c>
      <c r="B36" s="59">
        <v>8110</v>
      </c>
      <c r="C36" s="33" t="s">
        <v>61</v>
      </c>
      <c r="D36" s="35" t="s">
        <v>62</v>
      </c>
      <c r="E36" s="36"/>
      <c r="F36" s="36"/>
      <c r="G36" s="36">
        <f t="shared" si="0"/>
        <v>0</v>
      </c>
      <c r="H36" s="36"/>
      <c r="I36" s="36"/>
      <c r="J36" s="38"/>
      <c r="K36" s="39">
        <f t="shared" si="1"/>
        <v>0</v>
      </c>
      <c r="L36" s="24"/>
      <c r="M36" s="25"/>
      <c r="N36" s="25"/>
      <c r="O36" s="25"/>
      <c r="P36" s="25"/>
      <c r="Q36" s="24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</row>
    <row r="37" spans="1:60" s="28" customFormat="1" ht="31.5" hidden="1">
      <c r="A37" s="22" t="s">
        <v>63</v>
      </c>
      <c r="B37" s="21">
        <v>9800</v>
      </c>
      <c r="C37" s="21" t="s">
        <v>64</v>
      </c>
      <c r="D37" s="21" t="s">
        <v>65</v>
      </c>
      <c r="E37" s="43"/>
      <c r="F37" s="43"/>
      <c r="G37" s="43">
        <f t="shared" si="0"/>
        <v>0</v>
      </c>
      <c r="H37" s="43"/>
      <c r="I37" s="43"/>
      <c r="J37" s="45"/>
      <c r="K37" s="39">
        <f t="shared" si="1"/>
        <v>0</v>
      </c>
      <c r="L37" s="24"/>
      <c r="M37" s="25"/>
      <c r="N37" s="25"/>
      <c r="O37" s="25"/>
      <c r="P37" s="25"/>
      <c r="Q37" s="24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7"/>
      <c r="AN37" s="27"/>
      <c r="AO37" s="27"/>
      <c r="AP37" s="27"/>
      <c r="AQ37" s="27"/>
      <c r="AR37" s="27"/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</row>
    <row r="38" spans="1:60" s="28" customFormat="1" ht="24" hidden="1">
      <c r="A38" s="63"/>
      <c r="B38" s="63" t="s">
        <v>66</v>
      </c>
      <c r="C38" s="63"/>
      <c r="D38" s="64" t="s">
        <v>67</v>
      </c>
      <c r="E38" s="36"/>
      <c r="F38" s="36"/>
      <c r="G38" s="65">
        <f t="shared" si="0"/>
        <v>0</v>
      </c>
      <c r="H38" s="65"/>
      <c r="I38" s="65"/>
      <c r="J38" s="38"/>
      <c r="K38" s="39">
        <f t="shared" si="1"/>
        <v>0</v>
      </c>
      <c r="L38" s="24"/>
      <c r="M38" s="25"/>
      <c r="N38" s="25"/>
      <c r="O38" s="25"/>
      <c r="P38" s="25"/>
      <c r="Q38" s="24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7"/>
      <c r="AN38" s="27"/>
      <c r="AO38" s="27"/>
      <c r="AP38" s="27"/>
      <c r="AQ38" s="27"/>
      <c r="AR38" s="27"/>
      <c r="AS38" s="27"/>
      <c r="AT38" s="27"/>
      <c r="AU38" s="27"/>
      <c r="AV38" s="27"/>
      <c r="AW38" s="27"/>
      <c r="AX38" s="27"/>
      <c r="AY38" s="27"/>
      <c r="AZ38" s="27"/>
      <c r="BA38" s="27"/>
      <c r="BB38" s="27"/>
      <c r="BC38" s="27"/>
      <c r="BD38" s="27"/>
      <c r="BE38" s="27"/>
      <c r="BF38" s="27"/>
      <c r="BG38" s="27"/>
      <c r="BH38" s="27"/>
    </row>
    <row r="39" spans="1:60" s="28" customFormat="1" ht="15.75" hidden="1">
      <c r="A39" s="66"/>
      <c r="B39" s="66" t="s">
        <v>68</v>
      </c>
      <c r="C39" s="66"/>
      <c r="D39" s="67" t="s">
        <v>69</v>
      </c>
      <c r="E39" s="40"/>
      <c r="F39" s="40"/>
      <c r="G39" s="68">
        <f t="shared" si="0"/>
        <v>0</v>
      </c>
      <c r="H39" s="68"/>
      <c r="I39" s="68"/>
      <c r="J39" s="42"/>
      <c r="K39" s="39">
        <f t="shared" si="1"/>
        <v>0</v>
      </c>
      <c r="L39" s="24"/>
      <c r="M39" s="25"/>
      <c r="N39" s="25"/>
      <c r="O39" s="25"/>
      <c r="P39" s="25"/>
      <c r="Q39" s="24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7"/>
      <c r="AN39" s="27"/>
      <c r="AO39" s="27"/>
      <c r="AP39" s="27"/>
      <c r="AQ39" s="27"/>
      <c r="AR39" s="27"/>
      <c r="AS39" s="27"/>
      <c r="AT39" s="27"/>
      <c r="AU39" s="27"/>
      <c r="AV39" s="27"/>
      <c r="AW39" s="27"/>
      <c r="AX39" s="27"/>
      <c r="AY39" s="27"/>
      <c r="AZ39" s="27"/>
      <c r="BA39" s="27"/>
      <c r="BB39" s="27"/>
      <c r="BC39" s="27"/>
      <c r="BD39" s="27"/>
      <c r="BE39" s="27"/>
      <c r="BF39" s="27"/>
      <c r="BG39" s="27"/>
      <c r="BH39" s="27"/>
    </row>
    <row r="40" spans="1:60" s="28" customFormat="1" ht="15.75" hidden="1">
      <c r="A40" s="66"/>
      <c r="B40" s="66" t="s">
        <v>70</v>
      </c>
      <c r="C40" s="66"/>
      <c r="D40" s="67" t="s">
        <v>71</v>
      </c>
      <c r="E40" s="40"/>
      <c r="F40" s="40"/>
      <c r="G40" s="68">
        <f t="shared" si="0"/>
        <v>0</v>
      </c>
      <c r="H40" s="68"/>
      <c r="I40" s="68"/>
      <c r="J40" s="42"/>
      <c r="K40" s="39">
        <f t="shared" si="1"/>
        <v>0</v>
      </c>
      <c r="L40" s="24"/>
      <c r="M40" s="25"/>
      <c r="N40" s="25"/>
      <c r="O40" s="25"/>
      <c r="P40" s="25"/>
      <c r="Q40" s="24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7"/>
      <c r="AN40" s="27"/>
      <c r="AO40" s="27"/>
      <c r="AP40" s="27"/>
      <c r="AQ40" s="27"/>
      <c r="AR40" s="27"/>
      <c r="AS40" s="27"/>
      <c r="AT40" s="27"/>
      <c r="AU40" s="27"/>
      <c r="AV40" s="27"/>
      <c r="AW40" s="27"/>
      <c r="AX40" s="27"/>
      <c r="AY40" s="27"/>
      <c r="AZ40" s="27"/>
      <c r="BA40" s="27"/>
      <c r="BB40" s="27"/>
      <c r="BC40" s="27"/>
      <c r="BD40" s="27"/>
      <c r="BE40" s="27"/>
      <c r="BF40" s="27"/>
      <c r="BG40" s="27"/>
      <c r="BH40" s="27"/>
    </row>
    <row r="41" spans="1:60" s="28" customFormat="1" ht="15.75" hidden="1">
      <c r="A41" s="66"/>
      <c r="B41" s="66" t="s">
        <v>72</v>
      </c>
      <c r="C41" s="66"/>
      <c r="D41" s="67" t="s">
        <v>73</v>
      </c>
      <c r="E41" s="40"/>
      <c r="F41" s="40"/>
      <c r="G41" s="68">
        <f t="shared" si="0"/>
        <v>0</v>
      </c>
      <c r="H41" s="68"/>
      <c r="I41" s="68"/>
      <c r="J41" s="42"/>
      <c r="K41" s="39">
        <f t="shared" si="1"/>
        <v>0</v>
      </c>
      <c r="L41" s="24"/>
      <c r="M41" s="25"/>
      <c r="N41" s="25"/>
      <c r="O41" s="25"/>
      <c r="P41" s="25"/>
      <c r="Q41" s="24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7"/>
      <c r="AN41" s="27"/>
      <c r="AO41" s="27"/>
      <c r="AP41" s="27"/>
      <c r="AQ41" s="27"/>
      <c r="AR41" s="27"/>
      <c r="AS41" s="27"/>
      <c r="AT41" s="27"/>
      <c r="AU41" s="27"/>
      <c r="AV41" s="27"/>
      <c r="AW41" s="27"/>
      <c r="AX41" s="27"/>
      <c r="AY41" s="27"/>
      <c r="AZ41" s="27"/>
      <c r="BA41" s="27"/>
      <c r="BB41" s="27"/>
      <c r="BC41" s="27"/>
      <c r="BD41" s="27"/>
      <c r="BE41" s="27"/>
      <c r="BF41" s="27"/>
      <c r="BG41" s="27"/>
      <c r="BH41" s="27"/>
    </row>
    <row r="42" spans="1:60" s="28" customFormat="1" ht="54" hidden="1" customHeight="1">
      <c r="A42" s="66"/>
      <c r="B42" s="66" t="s">
        <v>74</v>
      </c>
      <c r="C42" s="66"/>
      <c r="D42" s="67" t="s">
        <v>75</v>
      </c>
      <c r="E42" s="40"/>
      <c r="F42" s="40"/>
      <c r="G42" s="68">
        <f t="shared" si="0"/>
        <v>0</v>
      </c>
      <c r="H42" s="68"/>
      <c r="I42" s="68"/>
      <c r="J42" s="42"/>
      <c r="K42" s="39">
        <f t="shared" si="1"/>
        <v>0</v>
      </c>
      <c r="L42" s="24"/>
      <c r="M42" s="25"/>
      <c r="N42" s="25"/>
      <c r="O42" s="25"/>
      <c r="P42" s="25"/>
      <c r="Q42" s="24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27"/>
      <c r="AX42" s="27"/>
      <c r="AY42" s="27"/>
      <c r="AZ42" s="27"/>
      <c r="BA42" s="27"/>
      <c r="BB42" s="27"/>
      <c r="BC42" s="27"/>
      <c r="BD42" s="27"/>
      <c r="BE42" s="27"/>
      <c r="BF42" s="27"/>
      <c r="BG42" s="27"/>
      <c r="BH42" s="27"/>
    </row>
    <row r="43" spans="1:60" s="28" customFormat="1" ht="60.6" hidden="1" customHeight="1">
      <c r="A43" s="66"/>
      <c r="B43" s="66" t="s">
        <v>76</v>
      </c>
      <c r="C43" s="66"/>
      <c r="D43" s="67" t="s">
        <v>77</v>
      </c>
      <c r="E43" s="40"/>
      <c r="F43" s="40"/>
      <c r="G43" s="68">
        <f t="shared" si="0"/>
        <v>0</v>
      </c>
      <c r="H43" s="68"/>
      <c r="I43" s="68"/>
      <c r="J43" s="42"/>
      <c r="K43" s="39">
        <f t="shared" si="1"/>
        <v>0</v>
      </c>
      <c r="L43" s="24"/>
      <c r="M43" s="25"/>
      <c r="N43" s="25"/>
      <c r="O43" s="25"/>
      <c r="P43" s="25"/>
      <c r="Q43" s="24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7"/>
      <c r="AN43" s="27"/>
      <c r="AO43" s="27"/>
      <c r="AP43" s="27"/>
      <c r="AQ43" s="27"/>
      <c r="AR43" s="27"/>
      <c r="AS43" s="27"/>
      <c r="AT43" s="27"/>
      <c r="AU43" s="27"/>
      <c r="AV43" s="27"/>
      <c r="AW43" s="27"/>
      <c r="AX43" s="27"/>
      <c r="AY43" s="27"/>
      <c r="AZ43" s="27"/>
      <c r="BA43" s="27"/>
      <c r="BB43" s="27"/>
      <c r="BC43" s="27"/>
      <c r="BD43" s="27"/>
      <c r="BE43" s="27"/>
      <c r="BF43" s="27"/>
      <c r="BG43" s="27"/>
      <c r="BH43" s="27"/>
    </row>
    <row r="44" spans="1:60" s="28" customFormat="1" ht="15.75" hidden="1">
      <c r="A44" s="66"/>
      <c r="B44" s="66" t="s">
        <v>78</v>
      </c>
      <c r="C44" s="66"/>
      <c r="D44" s="67" t="s">
        <v>79</v>
      </c>
      <c r="E44" s="40"/>
      <c r="F44" s="40"/>
      <c r="G44" s="68">
        <f t="shared" si="0"/>
        <v>0</v>
      </c>
      <c r="H44" s="68"/>
      <c r="I44" s="68"/>
      <c r="J44" s="42"/>
      <c r="K44" s="39">
        <f t="shared" si="1"/>
        <v>0</v>
      </c>
      <c r="L44" s="24"/>
      <c r="M44" s="25"/>
      <c r="N44" s="25"/>
      <c r="O44" s="25"/>
      <c r="P44" s="25"/>
      <c r="Q44" s="24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7"/>
      <c r="AN44" s="27"/>
      <c r="AO44" s="27"/>
      <c r="AP44" s="27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27"/>
      <c r="BB44" s="27"/>
      <c r="BC44" s="27"/>
      <c r="BD44" s="27"/>
      <c r="BE44" s="27"/>
      <c r="BF44" s="27"/>
      <c r="BG44" s="27"/>
      <c r="BH44" s="27"/>
    </row>
    <row r="45" spans="1:60" s="28" customFormat="1" ht="15.75" hidden="1">
      <c r="A45" s="66"/>
      <c r="B45" s="66" t="s">
        <v>80</v>
      </c>
      <c r="C45" s="66"/>
      <c r="D45" s="67" t="s">
        <v>81</v>
      </c>
      <c r="E45" s="40"/>
      <c r="F45" s="40"/>
      <c r="G45" s="68">
        <f t="shared" si="0"/>
        <v>0</v>
      </c>
      <c r="H45" s="68"/>
      <c r="I45" s="68"/>
      <c r="J45" s="42"/>
      <c r="K45" s="39">
        <f t="shared" si="1"/>
        <v>0</v>
      </c>
      <c r="L45" s="24"/>
      <c r="M45" s="25"/>
      <c r="N45" s="25"/>
      <c r="O45" s="25"/>
      <c r="P45" s="25"/>
      <c r="Q45" s="24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7"/>
      <c r="AN45" s="27"/>
      <c r="AO45" s="27"/>
      <c r="AP45" s="27"/>
      <c r="AQ45" s="27"/>
      <c r="AR45" s="27"/>
      <c r="AS45" s="27"/>
      <c r="AT45" s="27"/>
      <c r="AU45" s="27"/>
      <c r="AV45" s="27"/>
      <c r="AW45" s="27"/>
      <c r="AX45" s="27"/>
      <c r="AY45" s="27"/>
      <c r="AZ45" s="27"/>
      <c r="BA45" s="27"/>
      <c r="BB45" s="27"/>
      <c r="BC45" s="27"/>
      <c r="BD45" s="27"/>
      <c r="BE45" s="27"/>
      <c r="BF45" s="27"/>
      <c r="BG45" s="27"/>
      <c r="BH45" s="27"/>
    </row>
    <row r="46" spans="1:60" s="28" customFormat="1" ht="46.9" hidden="1" customHeight="1">
      <c r="A46" s="69"/>
      <c r="B46" s="69" t="s">
        <v>82</v>
      </c>
      <c r="C46" s="69"/>
      <c r="D46" s="70" t="s">
        <v>83</v>
      </c>
      <c r="E46" s="43"/>
      <c r="F46" s="43"/>
      <c r="G46" s="71">
        <f t="shared" si="0"/>
        <v>0</v>
      </c>
      <c r="H46" s="71"/>
      <c r="I46" s="71"/>
      <c r="J46" s="45"/>
      <c r="K46" s="39">
        <f t="shared" si="1"/>
        <v>0</v>
      </c>
      <c r="L46" s="24"/>
      <c r="M46" s="25"/>
      <c r="N46" s="25"/>
      <c r="O46" s="25"/>
      <c r="P46" s="25"/>
      <c r="Q46" s="24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7"/>
      <c r="AN46" s="27"/>
      <c r="AO46" s="27"/>
      <c r="AP46" s="27"/>
      <c r="AQ46" s="27"/>
      <c r="AR46" s="27"/>
      <c r="AS46" s="27"/>
      <c r="AT46" s="27"/>
      <c r="AU46" s="27"/>
      <c r="AV46" s="27"/>
      <c r="AW46" s="27"/>
      <c r="AX46" s="27"/>
      <c r="AY46" s="27"/>
      <c r="AZ46" s="27"/>
      <c r="BA46" s="27"/>
      <c r="BB46" s="27"/>
      <c r="BC46" s="27"/>
      <c r="BD46" s="27"/>
      <c r="BE46" s="27"/>
      <c r="BF46" s="27"/>
      <c r="BG46" s="27"/>
      <c r="BH46" s="27"/>
    </row>
    <row r="47" spans="1:60" s="28" customFormat="1" ht="63" hidden="1" customHeight="1">
      <c r="A47" s="46" t="s">
        <v>84</v>
      </c>
      <c r="B47" s="47" t="s">
        <v>24</v>
      </c>
      <c r="C47" s="21" t="s">
        <v>25</v>
      </c>
      <c r="D47" s="21" t="s">
        <v>26</v>
      </c>
      <c r="E47" s="43" t="s">
        <v>27</v>
      </c>
      <c r="F47" s="43"/>
      <c r="G47" s="72">
        <f t="shared" si="0"/>
        <v>0</v>
      </c>
      <c r="H47" s="72"/>
      <c r="I47" s="72"/>
      <c r="J47" s="48"/>
      <c r="K47" s="39">
        <f t="shared" si="1"/>
        <v>0</v>
      </c>
      <c r="L47" s="24"/>
      <c r="M47" s="25"/>
      <c r="N47" s="25"/>
      <c r="O47" s="25"/>
      <c r="P47" s="25"/>
      <c r="Q47" s="24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7"/>
      <c r="AN47" s="27"/>
      <c r="AO47" s="27"/>
      <c r="AP47" s="27"/>
      <c r="AQ47" s="27"/>
      <c r="AR47" s="27"/>
      <c r="AS47" s="27"/>
      <c r="AT47" s="27"/>
      <c r="AU47" s="27"/>
      <c r="AV47" s="27"/>
      <c r="AW47" s="27"/>
      <c r="AX47" s="27"/>
      <c r="AY47" s="27"/>
      <c r="AZ47" s="27"/>
      <c r="BA47" s="27"/>
      <c r="BB47" s="27"/>
      <c r="BC47" s="27"/>
      <c r="BD47" s="27"/>
      <c r="BE47" s="27"/>
      <c r="BF47" s="27"/>
      <c r="BG47" s="27"/>
      <c r="BH47" s="27"/>
    </row>
    <row r="48" spans="1:60" s="28" customFormat="1" ht="49.9" hidden="1" customHeight="1">
      <c r="A48" s="74" t="s">
        <v>85</v>
      </c>
      <c r="B48" s="75" t="s">
        <v>86</v>
      </c>
      <c r="C48" s="75" t="s">
        <v>87</v>
      </c>
      <c r="D48" s="76" t="s">
        <v>88</v>
      </c>
      <c r="E48" s="36" t="s">
        <v>89</v>
      </c>
      <c r="F48" s="36"/>
      <c r="G48" s="77">
        <f t="shared" si="0"/>
        <v>0</v>
      </c>
      <c r="H48" s="77"/>
      <c r="I48" s="77"/>
      <c r="J48" s="38"/>
      <c r="K48" s="39">
        <f t="shared" si="1"/>
        <v>0</v>
      </c>
      <c r="L48" s="24"/>
      <c r="M48" s="25"/>
      <c r="N48" s="25"/>
      <c r="O48" s="25"/>
      <c r="P48" s="25"/>
      <c r="Q48" s="24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7"/>
      <c r="AN48" s="27"/>
      <c r="AO48" s="27"/>
      <c r="AP48" s="27"/>
      <c r="AQ48" s="27"/>
      <c r="AR48" s="27"/>
      <c r="AS48" s="27"/>
      <c r="AT48" s="27"/>
      <c r="AU48" s="27"/>
      <c r="AV48" s="27"/>
      <c r="AW48" s="27"/>
      <c r="AX48" s="27"/>
      <c r="AY48" s="27"/>
      <c r="AZ48" s="27"/>
      <c r="BA48" s="27"/>
      <c r="BB48" s="27"/>
      <c r="BC48" s="27"/>
      <c r="BD48" s="27"/>
      <c r="BE48" s="27"/>
      <c r="BF48" s="27"/>
      <c r="BG48" s="27"/>
      <c r="BH48" s="27"/>
    </row>
    <row r="49" spans="1:60" s="28" customFormat="1" ht="67.5" hidden="1">
      <c r="A49" s="66"/>
      <c r="B49" s="78" t="s">
        <v>90</v>
      </c>
      <c r="C49" s="78"/>
      <c r="D49" s="79" t="s">
        <v>91</v>
      </c>
      <c r="E49" s="40"/>
      <c r="F49" s="40"/>
      <c r="G49" s="80">
        <f t="shared" si="0"/>
        <v>0</v>
      </c>
      <c r="H49" s="80"/>
      <c r="I49" s="80"/>
      <c r="J49" s="42"/>
      <c r="K49" s="39">
        <f t="shared" si="1"/>
        <v>0</v>
      </c>
      <c r="L49" s="24"/>
      <c r="M49" s="25"/>
      <c r="N49" s="25"/>
      <c r="O49" s="25"/>
      <c r="P49" s="25"/>
      <c r="Q49" s="24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7"/>
      <c r="AN49" s="27"/>
      <c r="AO49" s="27"/>
      <c r="AP49" s="27"/>
      <c r="AQ49" s="27"/>
      <c r="AR49" s="27"/>
      <c r="AS49" s="27"/>
      <c r="AT49" s="27"/>
      <c r="AU49" s="27"/>
      <c r="AV49" s="27"/>
      <c r="AW49" s="27"/>
      <c r="AX49" s="27"/>
      <c r="AY49" s="27"/>
      <c r="AZ49" s="27"/>
      <c r="BA49" s="27"/>
      <c r="BB49" s="27"/>
      <c r="BC49" s="27"/>
      <c r="BD49" s="27"/>
      <c r="BE49" s="27"/>
      <c r="BF49" s="27"/>
      <c r="BG49" s="27"/>
      <c r="BH49" s="27"/>
    </row>
    <row r="50" spans="1:60" s="28" customFormat="1" ht="15.75" hidden="1">
      <c r="A50" s="53" t="s">
        <v>92</v>
      </c>
      <c r="B50" s="81" t="s">
        <v>93</v>
      </c>
      <c r="C50" s="81" t="s">
        <v>94</v>
      </c>
      <c r="D50" s="82" t="s">
        <v>95</v>
      </c>
      <c r="E50" s="40"/>
      <c r="F50" s="40"/>
      <c r="G50" s="83">
        <f t="shared" si="0"/>
        <v>0</v>
      </c>
      <c r="H50" s="83"/>
      <c r="I50" s="83"/>
      <c r="J50" s="42"/>
      <c r="K50" s="39">
        <f t="shared" si="1"/>
        <v>0</v>
      </c>
      <c r="L50" s="24"/>
      <c r="M50" s="25"/>
      <c r="N50" s="25"/>
      <c r="O50" s="25"/>
      <c r="P50" s="25"/>
      <c r="Q50" s="24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7"/>
      <c r="AN50" s="27"/>
      <c r="AO50" s="27"/>
      <c r="AP50" s="27"/>
      <c r="AQ50" s="27"/>
      <c r="AR50" s="27"/>
      <c r="AS50" s="27"/>
      <c r="AT50" s="27"/>
      <c r="AU50" s="27"/>
      <c r="AV50" s="27"/>
      <c r="AW50" s="27"/>
      <c r="AX50" s="27"/>
      <c r="AY50" s="27"/>
      <c r="AZ50" s="27"/>
      <c r="BA50" s="27"/>
      <c r="BB50" s="27"/>
      <c r="BC50" s="27"/>
      <c r="BD50" s="27"/>
      <c r="BE50" s="27"/>
      <c r="BF50" s="27"/>
      <c r="BG50" s="27"/>
      <c r="BH50" s="27"/>
    </row>
    <row r="51" spans="1:60" s="28" customFormat="1" ht="54.6" hidden="1" customHeight="1">
      <c r="A51" s="53" t="s">
        <v>96</v>
      </c>
      <c r="B51" s="54" t="s">
        <v>40</v>
      </c>
      <c r="C51" s="54" t="s">
        <v>41</v>
      </c>
      <c r="D51" s="55" t="s">
        <v>42</v>
      </c>
      <c r="E51" s="40" t="s">
        <v>43</v>
      </c>
      <c r="F51" s="40"/>
      <c r="G51" s="73">
        <f t="shared" si="0"/>
        <v>0</v>
      </c>
      <c r="H51" s="73"/>
      <c r="I51" s="73"/>
      <c r="J51" s="42"/>
      <c r="K51" s="39">
        <f t="shared" si="1"/>
        <v>0</v>
      </c>
      <c r="L51" s="24"/>
      <c r="M51" s="25"/>
      <c r="N51" s="25"/>
      <c r="O51" s="25"/>
      <c r="P51" s="25"/>
      <c r="Q51" s="24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7"/>
      <c r="AN51" s="27"/>
      <c r="AO51" s="27"/>
      <c r="AP51" s="27"/>
      <c r="AQ51" s="27"/>
      <c r="AR51" s="27"/>
      <c r="AS51" s="27"/>
      <c r="AT51" s="27"/>
      <c r="AU51" s="27"/>
      <c r="AV51" s="27"/>
      <c r="AW51" s="27"/>
      <c r="AX51" s="27"/>
      <c r="AY51" s="27"/>
      <c r="AZ51" s="27"/>
      <c r="BA51" s="27"/>
      <c r="BB51" s="27"/>
      <c r="BC51" s="27"/>
      <c r="BD51" s="27"/>
      <c r="BE51" s="27"/>
      <c r="BF51" s="27"/>
      <c r="BG51" s="27"/>
      <c r="BH51" s="27"/>
    </row>
    <row r="52" spans="1:60" s="28" customFormat="1" ht="79.150000000000006" hidden="1" customHeight="1">
      <c r="A52" s="54" t="s">
        <v>97</v>
      </c>
      <c r="B52" s="54" t="s">
        <v>98</v>
      </c>
      <c r="C52" s="54" t="s">
        <v>64</v>
      </c>
      <c r="D52" s="84" t="s">
        <v>99</v>
      </c>
      <c r="E52" s="40" t="s">
        <v>100</v>
      </c>
      <c r="F52" s="40"/>
      <c r="G52" s="73">
        <f t="shared" si="0"/>
        <v>0</v>
      </c>
      <c r="H52" s="73"/>
      <c r="I52" s="73"/>
      <c r="J52" s="42"/>
      <c r="K52" s="39">
        <f t="shared" si="1"/>
        <v>0</v>
      </c>
      <c r="L52" s="24"/>
      <c r="M52" s="25"/>
      <c r="N52" s="25"/>
      <c r="O52" s="25"/>
      <c r="P52" s="25"/>
      <c r="Q52" s="24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7"/>
      <c r="AN52" s="27"/>
      <c r="AO52" s="27"/>
      <c r="AP52" s="27"/>
      <c r="AQ52" s="27"/>
      <c r="AR52" s="27"/>
      <c r="AS52" s="27"/>
      <c r="AT52" s="27"/>
      <c r="AU52" s="27"/>
      <c r="AV52" s="27"/>
      <c r="AW52" s="27"/>
      <c r="AX52" s="27"/>
      <c r="AY52" s="27"/>
      <c r="AZ52" s="27"/>
      <c r="BA52" s="27"/>
      <c r="BB52" s="27"/>
      <c r="BC52" s="27"/>
      <c r="BD52" s="27"/>
      <c r="BE52" s="27"/>
      <c r="BF52" s="27"/>
      <c r="BG52" s="27"/>
      <c r="BH52" s="27"/>
    </row>
    <row r="53" spans="1:60" s="28" customFormat="1" ht="15.75" hidden="1">
      <c r="A53" s="66"/>
      <c r="B53" s="85"/>
      <c r="C53" s="85"/>
      <c r="D53" s="84" t="s">
        <v>101</v>
      </c>
      <c r="E53" s="40"/>
      <c r="F53" s="40"/>
      <c r="G53" s="83">
        <f t="shared" si="0"/>
        <v>0</v>
      </c>
      <c r="H53" s="83"/>
      <c r="I53" s="83"/>
      <c r="J53" s="42"/>
      <c r="K53" s="39">
        <f t="shared" si="1"/>
        <v>0</v>
      </c>
      <c r="L53" s="24"/>
      <c r="M53" s="25"/>
      <c r="N53" s="25"/>
      <c r="O53" s="25"/>
      <c r="P53" s="25"/>
      <c r="Q53" s="24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7"/>
      <c r="AN53" s="27"/>
      <c r="AO53" s="27"/>
      <c r="AP53" s="27"/>
      <c r="AQ53" s="27"/>
      <c r="AR53" s="27"/>
      <c r="AS53" s="27"/>
      <c r="AT53" s="27"/>
      <c r="AU53" s="27"/>
      <c r="AV53" s="27"/>
      <c r="AW53" s="27"/>
      <c r="AX53" s="27"/>
      <c r="AY53" s="27"/>
      <c r="AZ53" s="27"/>
      <c r="BA53" s="27"/>
      <c r="BB53" s="27"/>
      <c r="BC53" s="27"/>
      <c r="BD53" s="27"/>
      <c r="BE53" s="27"/>
      <c r="BF53" s="27"/>
      <c r="BG53" s="27"/>
      <c r="BH53" s="27"/>
    </row>
    <row r="54" spans="1:60" s="28" customFormat="1" ht="75" hidden="1">
      <c r="A54" s="66"/>
      <c r="B54" s="85"/>
      <c r="C54" s="85"/>
      <c r="D54" s="86" t="s">
        <v>102</v>
      </c>
      <c r="E54" s="40"/>
      <c r="F54" s="40"/>
      <c r="G54" s="87">
        <f t="shared" si="0"/>
        <v>0</v>
      </c>
      <c r="H54" s="87"/>
      <c r="I54" s="87"/>
      <c r="J54" s="42"/>
      <c r="K54" s="39">
        <f t="shared" si="1"/>
        <v>0</v>
      </c>
      <c r="L54" s="24"/>
      <c r="M54" s="25"/>
      <c r="N54" s="25"/>
      <c r="O54" s="25"/>
      <c r="P54" s="25"/>
      <c r="Q54" s="24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7"/>
      <c r="AN54" s="27"/>
      <c r="AO54" s="27"/>
      <c r="AP54" s="27"/>
      <c r="AQ54" s="27"/>
      <c r="AR54" s="27"/>
      <c r="AS54" s="27"/>
      <c r="AT54" s="27"/>
      <c r="AU54" s="27"/>
      <c r="AV54" s="27"/>
      <c r="AW54" s="27"/>
      <c r="AX54" s="27"/>
      <c r="AY54" s="27"/>
      <c r="AZ54" s="27"/>
      <c r="BA54" s="27"/>
      <c r="BB54" s="27"/>
      <c r="BC54" s="27"/>
      <c r="BD54" s="27"/>
      <c r="BE54" s="27"/>
      <c r="BF54" s="27"/>
      <c r="BG54" s="27"/>
      <c r="BH54" s="27"/>
    </row>
    <row r="55" spans="1:60" ht="105" hidden="1">
      <c r="A55" s="66"/>
      <c r="B55" s="85"/>
      <c r="C55" s="85"/>
      <c r="D55" s="86" t="s">
        <v>103</v>
      </c>
      <c r="E55" s="88"/>
      <c r="F55" s="88"/>
      <c r="G55" s="87">
        <f t="shared" si="0"/>
        <v>0</v>
      </c>
      <c r="H55" s="87"/>
      <c r="I55" s="87"/>
      <c r="J55" s="42"/>
      <c r="K55" s="39">
        <f t="shared" si="1"/>
        <v>0</v>
      </c>
      <c r="L55" s="89"/>
      <c r="M55" s="90"/>
      <c r="N55" s="90"/>
      <c r="O55" s="90"/>
      <c r="P55" s="90"/>
    </row>
    <row r="56" spans="1:60" s="97" customFormat="1" ht="51.6" hidden="1" customHeight="1">
      <c r="A56" s="66"/>
      <c r="B56" s="91"/>
      <c r="C56" s="91"/>
      <c r="D56" s="92" t="s">
        <v>104</v>
      </c>
      <c r="E56" s="42"/>
      <c r="F56" s="42"/>
      <c r="G56" s="93">
        <f t="shared" si="0"/>
        <v>0</v>
      </c>
      <c r="H56" s="93"/>
      <c r="I56" s="93"/>
      <c r="J56" s="42"/>
      <c r="K56" s="39">
        <f t="shared" si="1"/>
        <v>0</v>
      </c>
      <c r="L56" s="94"/>
      <c r="M56" s="94"/>
      <c r="N56" s="94"/>
      <c r="O56" s="94"/>
      <c r="P56" s="94"/>
      <c r="Q56" s="94"/>
      <c r="R56" s="95"/>
      <c r="S56" s="95"/>
      <c r="T56" s="95"/>
      <c r="U56" s="95"/>
      <c r="V56" s="95"/>
      <c r="W56" s="95"/>
      <c r="X56" s="95"/>
      <c r="Y56" s="95"/>
      <c r="Z56" s="95"/>
      <c r="AA56" s="95"/>
      <c r="AB56" s="95"/>
      <c r="AC56" s="95"/>
      <c r="AD56" s="95"/>
      <c r="AE56" s="95"/>
      <c r="AF56" s="95"/>
      <c r="AG56" s="95"/>
      <c r="AH56" s="95"/>
      <c r="AI56" s="95"/>
      <c r="AJ56" s="95"/>
      <c r="AK56" s="95"/>
      <c r="AL56" s="95"/>
      <c r="AM56" s="96"/>
      <c r="AN56" s="96"/>
      <c r="AO56" s="96"/>
      <c r="AP56" s="96"/>
      <c r="AQ56" s="96"/>
      <c r="AR56" s="96"/>
      <c r="AS56" s="96"/>
      <c r="AT56" s="96"/>
      <c r="AU56" s="96"/>
      <c r="AV56" s="96"/>
      <c r="AW56" s="96"/>
      <c r="AX56" s="96"/>
      <c r="AY56" s="96"/>
      <c r="AZ56" s="96"/>
      <c r="BA56" s="96"/>
      <c r="BB56" s="96"/>
      <c r="BC56" s="96"/>
      <c r="BD56" s="96"/>
      <c r="BE56" s="96"/>
      <c r="BF56" s="96"/>
      <c r="BG56" s="96"/>
      <c r="BH56" s="96"/>
    </row>
    <row r="57" spans="1:60" s="100" customFormat="1" ht="36" hidden="1" customHeight="1">
      <c r="A57" s="66"/>
      <c r="B57" s="66" t="s">
        <v>105</v>
      </c>
      <c r="C57" s="66"/>
      <c r="D57" s="67" t="s">
        <v>106</v>
      </c>
      <c r="E57" s="98"/>
      <c r="F57" s="98"/>
      <c r="G57" s="68">
        <f t="shared" si="0"/>
        <v>0</v>
      </c>
      <c r="H57" s="68"/>
      <c r="I57" s="68"/>
      <c r="J57" s="42"/>
      <c r="K57" s="39">
        <f t="shared" si="1"/>
        <v>0</v>
      </c>
      <c r="L57" s="99"/>
      <c r="M57" s="99"/>
      <c r="N57" s="4"/>
      <c r="O57" s="4" t="s">
        <v>107</v>
      </c>
      <c r="P57" s="99">
        <v>1000</v>
      </c>
      <c r="Q57" s="99">
        <v>1110</v>
      </c>
      <c r="R57" s="99">
        <v>1160</v>
      </c>
      <c r="S57" s="4">
        <v>200</v>
      </c>
      <c r="T57" s="99" t="s">
        <v>108</v>
      </c>
      <c r="U57" s="99">
        <v>1000</v>
      </c>
      <c r="V57" s="99">
        <v>1110</v>
      </c>
      <c r="W57" s="99">
        <v>1160</v>
      </c>
      <c r="X57" s="4">
        <v>200</v>
      </c>
      <c r="Y57" s="4" t="s">
        <v>107</v>
      </c>
      <c r="Z57" s="99">
        <v>1000</v>
      </c>
      <c r="AA57" s="99">
        <v>1110</v>
      </c>
      <c r="AB57" s="99">
        <v>1160</v>
      </c>
      <c r="AC57" s="4">
        <v>200</v>
      </c>
      <c r="AD57" s="4"/>
      <c r="AE57" s="4"/>
      <c r="AF57" s="4"/>
      <c r="AG57" s="4"/>
      <c r="AH57" s="4"/>
      <c r="AI57" s="4"/>
      <c r="AJ57" s="4"/>
      <c r="AK57" s="4"/>
      <c r="AL57" s="4"/>
    </row>
    <row r="58" spans="1:60" s="4" customFormat="1" ht="15.75" hidden="1">
      <c r="A58" s="66"/>
      <c r="B58" s="66"/>
      <c r="C58" s="66"/>
      <c r="D58" s="101" t="s">
        <v>109</v>
      </c>
      <c r="E58" s="40"/>
      <c r="F58" s="40"/>
      <c r="G58" s="83">
        <f t="shared" si="0"/>
        <v>0</v>
      </c>
      <c r="H58" s="83"/>
      <c r="I58" s="83"/>
      <c r="J58" s="42"/>
      <c r="K58" s="39">
        <f t="shared" si="1"/>
        <v>0</v>
      </c>
      <c r="L58" s="102"/>
      <c r="M58" s="102"/>
      <c r="N58" s="102"/>
      <c r="O58" s="102"/>
      <c r="P58" s="102"/>
      <c r="Q58" s="102"/>
      <c r="R58" s="102"/>
      <c r="S58" s="102"/>
      <c r="T58" s="102"/>
      <c r="U58" s="99"/>
      <c r="V58" s="99"/>
      <c r="W58" s="99"/>
      <c r="X58" s="99"/>
      <c r="Y58" s="99"/>
      <c r="Z58" s="99"/>
      <c r="AA58" s="99"/>
      <c r="AB58" s="99"/>
      <c r="AC58" s="99"/>
      <c r="AD58" s="368"/>
      <c r="AE58" s="368"/>
      <c r="AF58" s="368"/>
      <c r="AG58" s="368"/>
      <c r="AH58" s="368"/>
      <c r="AI58" s="368"/>
      <c r="AJ58" s="368"/>
      <c r="AK58" s="368"/>
    </row>
    <row r="59" spans="1:60" s="4" customFormat="1" ht="75" hidden="1">
      <c r="A59" s="66"/>
      <c r="B59" s="66"/>
      <c r="C59" s="66"/>
      <c r="D59" s="86" t="s">
        <v>102</v>
      </c>
      <c r="E59" s="103"/>
      <c r="F59" s="103"/>
      <c r="G59" s="83">
        <f t="shared" si="0"/>
        <v>0</v>
      </c>
      <c r="H59" s="83"/>
      <c r="I59" s="83"/>
      <c r="J59" s="42"/>
      <c r="K59" s="39">
        <f t="shared" si="1"/>
        <v>0</v>
      </c>
      <c r="L59" s="104"/>
      <c r="M59" s="104"/>
      <c r="N59" s="104"/>
      <c r="O59" s="104"/>
      <c r="P59" s="104"/>
      <c r="Q59" s="104"/>
      <c r="R59" s="104"/>
      <c r="S59" s="104"/>
      <c r="T59" s="105"/>
      <c r="U59" s="104"/>
      <c r="V59" s="104"/>
      <c r="W59" s="104"/>
      <c r="X59" s="104"/>
      <c r="Y59" s="104"/>
      <c r="Z59" s="104"/>
      <c r="AA59" s="104"/>
      <c r="AB59" s="104"/>
      <c r="AC59" s="104"/>
      <c r="AD59" s="104"/>
      <c r="AE59" s="104"/>
      <c r="AF59" s="104"/>
      <c r="AG59" s="104"/>
    </row>
    <row r="60" spans="1:60" s="4" customFormat="1" ht="60" hidden="1">
      <c r="A60" s="66"/>
      <c r="B60" s="66"/>
      <c r="C60" s="66"/>
      <c r="D60" s="86" t="s">
        <v>110</v>
      </c>
      <c r="E60" s="42"/>
      <c r="F60" s="42"/>
      <c r="G60" s="83">
        <f t="shared" si="0"/>
        <v>0</v>
      </c>
      <c r="H60" s="83"/>
      <c r="I60" s="83"/>
      <c r="J60" s="42"/>
      <c r="K60" s="39">
        <f t="shared" si="1"/>
        <v>0</v>
      </c>
      <c r="L60" s="106"/>
      <c r="M60" s="106"/>
      <c r="N60" s="106"/>
      <c r="O60" s="106"/>
      <c r="P60" s="106"/>
      <c r="Q60" s="106"/>
      <c r="R60" s="106"/>
      <c r="S60" s="106"/>
      <c r="U60" s="106"/>
      <c r="V60" s="99"/>
      <c r="W60" s="99"/>
      <c r="X60" s="99"/>
      <c r="Y60" s="99"/>
      <c r="Z60" s="99"/>
      <c r="AA60" s="99"/>
      <c r="AB60" s="99"/>
      <c r="AC60" s="99"/>
      <c r="AD60" s="99"/>
    </row>
    <row r="61" spans="1:60" s="4" customFormat="1" ht="60" hidden="1">
      <c r="A61" s="66"/>
      <c r="B61" s="66"/>
      <c r="C61" s="66"/>
      <c r="D61" s="101" t="s">
        <v>111</v>
      </c>
      <c r="E61" s="42"/>
      <c r="F61" s="42"/>
      <c r="G61" s="83">
        <f t="shared" si="0"/>
        <v>0</v>
      </c>
      <c r="H61" s="83"/>
      <c r="I61" s="83"/>
      <c r="J61" s="42"/>
      <c r="K61" s="39">
        <f t="shared" si="1"/>
        <v>0</v>
      </c>
      <c r="L61" s="106"/>
      <c r="M61" s="106"/>
      <c r="N61" s="106"/>
      <c r="O61" s="106"/>
      <c r="P61" s="106"/>
      <c r="Q61" s="106"/>
      <c r="R61" s="106"/>
      <c r="S61" s="106"/>
      <c r="U61" s="106"/>
      <c r="V61" s="99"/>
      <c r="W61" s="99"/>
      <c r="X61" s="99"/>
      <c r="Y61" s="99"/>
      <c r="Z61" s="99"/>
      <c r="AA61" s="99"/>
      <c r="AB61" s="99"/>
      <c r="AC61" s="99"/>
      <c r="AD61" s="99"/>
    </row>
    <row r="62" spans="1:60" s="105" customFormat="1" ht="55.15" hidden="1" customHeight="1">
      <c r="A62" s="66"/>
      <c r="B62" s="66"/>
      <c r="C62" s="66"/>
      <c r="D62" s="67" t="s">
        <v>112</v>
      </c>
      <c r="E62" s="107"/>
      <c r="F62" s="107"/>
      <c r="G62" s="68">
        <f t="shared" si="0"/>
        <v>0</v>
      </c>
      <c r="H62" s="68"/>
      <c r="I62" s="68"/>
      <c r="J62" s="42"/>
      <c r="K62" s="39">
        <f t="shared" si="1"/>
        <v>0</v>
      </c>
      <c r="L62" s="104"/>
      <c r="M62" s="104"/>
      <c r="N62" s="104"/>
      <c r="O62" s="104"/>
      <c r="P62" s="104"/>
      <c r="Q62" s="104"/>
      <c r="R62" s="104"/>
      <c r="S62" s="104"/>
    </row>
    <row r="63" spans="1:60" s="105" customFormat="1" ht="63" hidden="1" customHeight="1">
      <c r="A63" s="66"/>
      <c r="B63" s="66"/>
      <c r="C63" s="66"/>
      <c r="D63" s="67" t="s">
        <v>113</v>
      </c>
      <c r="E63" s="107"/>
      <c r="F63" s="107"/>
      <c r="G63" s="68">
        <f t="shared" si="0"/>
        <v>0</v>
      </c>
      <c r="H63" s="68"/>
      <c r="I63" s="68"/>
      <c r="J63" s="42"/>
      <c r="K63" s="39">
        <f t="shared" si="1"/>
        <v>0</v>
      </c>
      <c r="L63" s="104"/>
      <c r="M63" s="104"/>
      <c r="N63" s="104"/>
      <c r="O63" s="104"/>
      <c r="P63" s="104"/>
      <c r="Q63" s="104"/>
      <c r="R63" s="104"/>
      <c r="S63" s="104"/>
    </row>
    <row r="64" spans="1:60" s="105" customFormat="1" ht="59.45" hidden="1" customHeight="1">
      <c r="A64" s="66"/>
      <c r="B64" s="66"/>
      <c r="C64" s="66"/>
      <c r="D64" s="67" t="s">
        <v>114</v>
      </c>
      <c r="E64" s="107"/>
      <c r="F64" s="107"/>
      <c r="G64" s="68">
        <f t="shared" si="0"/>
        <v>0</v>
      </c>
      <c r="H64" s="68"/>
      <c r="I64" s="68"/>
      <c r="J64" s="42"/>
      <c r="K64" s="39">
        <f t="shared" si="1"/>
        <v>0</v>
      </c>
      <c r="L64" s="108"/>
      <c r="M64" s="108"/>
      <c r="N64" s="108"/>
      <c r="O64" s="108"/>
      <c r="P64" s="108"/>
      <c r="Q64" s="108"/>
      <c r="R64" s="108"/>
      <c r="S64" s="108"/>
      <c r="T64" s="108"/>
      <c r="U64" s="108"/>
      <c r="V64" s="108"/>
      <c r="W64" s="108"/>
      <c r="X64" s="108"/>
      <c r="Y64" s="108"/>
      <c r="Z64" s="108"/>
      <c r="AA64" s="108"/>
      <c r="AB64" s="108"/>
      <c r="AC64" s="108"/>
      <c r="AD64" s="108"/>
      <c r="AE64" s="108"/>
      <c r="AF64" s="108"/>
      <c r="AG64" s="108"/>
      <c r="AH64" s="108"/>
      <c r="AI64" s="108"/>
      <c r="AJ64" s="108"/>
    </row>
    <row r="65" spans="1:38" s="105" customFormat="1" ht="56.45" hidden="1" customHeight="1">
      <c r="A65" s="66"/>
      <c r="B65" s="66"/>
      <c r="C65" s="66"/>
      <c r="D65" s="67" t="s">
        <v>115</v>
      </c>
      <c r="E65" s="107"/>
      <c r="F65" s="107"/>
      <c r="G65" s="68">
        <f t="shared" si="0"/>
        <v>0</v>
      </c>
      <c r="H65" s="68"/>
      <c r="I65" s="68"/>
      <c r="J65" s="42"/>
      <c r="K65" s="39">
        <f t="shared" si="1"/>
        <v>0</v>
      </c>
      <c r="L65" s="108"/>
      <c r="M65" s="108"/>
      <c r="N65" s="108"/>
      <c r="O65" s="108"/>
      <c r="P65" s="108"/>
      <c r="Q65" s="108"/>
      <c r="R65" s="108"/>
      <c r="S65" s="108"/>
      <c r="T65" s="108"/>
      <c r="U65" s="108"/>
      <c r="V65" s="108"/>
      <c r="W65" s="108"/>
      <c r="X65" s="108"/>
      <c r="Y65" s="108"/>
      <c r="Z65" s="108"/>
      <c r="AA65" s="108"/>
      <c r="AB65" s="108"/>
      <c r="AC65" s="108"/>
      <c r="AD65" s="108"/>
      <c r="AE65" s="108"/>
      <c r="AF65" s="108"/>
      <c r="AG65" s="108"/>
      <c r="AH65" s="108"/>
      <c r="AI65" s="108"/>
      <c r="AJ65" s="108"/>
    </row>
    <row r="66" spans="1:38" s="6" customFormat="1" ht="49.9" hidden="1" customHeight="1">
      <c r="A66" s="69"/>
      <c r="B66" s="69"/>
      <c r="C66" s="69"/>
      <c r="D66" s="109" t="s">
        <v>116</v>
      </c>
      <c r="E66" s="110"/>
      <c r="F66" s="110"/>
      <c r="G66" s="71">
        <f t="shared" si="0"/>
        <v>0</v>
      </c>
      <c r="H66" s="71"/>
      <c r="I66" s="71"/>
      <c r="J66" s="45"/>
      <c r="K66" s="39">
        <f t="shared" si="1"/>
        <v>0</v>
      </c>
      <c r="L66" s="111"/>
      <c r="M66" s="111"/>
      <c r="N66" s="111"/>
      <c r="O66" s="111"/>
      <c r="P66" s="111"/>
      <c r="Q66" s="111"/>
      <c r="R66" s="111"/>
      <c r="S66" s="111"/>
      <c r="T66" s="112"/>
      <c r="U66" s="112"/>
      <c r="V66" s="112"/>
      <c r="W66" s="112"/>
      <c r="X66" s="112"/>
      <c r="Y66" s="112"/>
      <c r="Z66" s="112"/>
      <c r="AA66" s="112"/>
      <c r="AB66" s="112"/>
      <c r="AC66" s="112"/>
      <c r="AD66" s="112"/>
      <c r="AE66" s="112"/>
      <c r="AF66" s="112"/>
      <c r="AG66" s="112"/>
      <c r="AH66" s="112"/>
      <c r="AI66" s="112"/>
      <c r="AJ66" s="112"/>
      <c r="AK66" s="113"/>
      <c r="AL66" s="5"/>
    </row>
    <row r="67" spans="1:38" s="6" customFormat="1" ht="90" hidden="1">
      <c r="A67" s="63" t="s">
        <v>117</v>
      </c>
      <c r="B67" s="63">
        <v>70201</v>
      </c>
      <c r="C67" s="63" t="s">
        <v>118</v>
      </c>
      <c r="D67" s="117" t="s">
        <v>119</v>
      </c>
      <c r="E67" s="118"/>
      <c r="F67" s="118"/>
      <c r="G67" s="65">
        <f t="shared" si="0"/>
        <v>0</v>
      </c>
      <c r="H67" s="65"/>
      <c r="I67" s="65"/>
      <c r="J67" s="38"/>
      <c r="K67" s="39">
        <f t="shared" si="1"/>
        <v>0</v>
      </c>
      <c r="L67" s="119"/>
      <c r="M67" s="119"/>
      <c r="N67" s="119"/>
      <c r="O67" s="119"/>
      <c r="P67" s="119"/>
      <c r="Q67" s="119"/>
      <c r="R67" s="119"/>
      <c r="S67" s="119"/>
      <c r="T67" s="112"/>
      <c r="U67" s="112"/>
      <c r="V67" s="112"/>
      <c r="W67" s="112"/>
      <c r="X67" s="112"/>
      <c r="Y67" s="112"/>
      <c r="Z67" s="112"/>
      <c r="AA67" s="112"/>
      <c r="AB67" s="112"/>
      <c r="AC67" s="112"/>
      <c r="AD67" s="112"/>
      <c r="AE67" s="112"/>
      <c r="AF67" s="112"/>
      <c r="AG67" s="112"/>
      <c r="AH67" s="112"/>
      <c r="AI67" s="112"/>
      <c r="AJ67" s="112"/>
      <c r="AK67" s="113"/>
      <c r="AL67" s="5"/>
    </row>
    <row r="68" spans="1:38" s="100" customFormat="1" ht="30" hidden="1">
      <c r="A68" s="66"/>
      <c r="B68" s="66"/>
      <c r="C68" s="81"/>
      <c r="D68" s="120" t="s">
        <v>120</v>
      </c>
      <c r="E68" s="114"/>
      <c r="F68" s="114"/>
      <c r="G68" s="121">
        <f t="shared" si="0"/>
        <v>0</v>
      </c>
      <c r="H68" s="121"/>
      <c r="I68" s="121"/>
      <c r="J68" s="42"/>
      <c r="K68" s="39">
        <f t="shared" si="1"/>
        <v>0</v>
      </c>
      <c r="L68" s="116"/>
      <c r="M68" s="116"/>
      <c r="N68" s="116"/>
      <c r="O68" s="116"/>
      <c r="P68" s="116"/>
      <c r="Q68" s="116"/>
      <c r="R68" s="116"/>
      <c r="S68" s="116"/>
      <c r="T68" s="108"/>
      <c r="U68" s="108"/>
      <c r="V68" s="108"/>
      <c r="W68" s="108"/>
      <c r="X68" s="108"/>
      <c r="Y68" s="108"/>
      <c r="Z68" s="108"/>
      <c r="AA68" s="108"/>
      <c r="AB68" s="108"/>
      <c r="AC68" s="108"/>
      <c r="AD68" s="108"/>
      <c r="AE68" s="108"/>
      <c r="AF68" s="108"/>
      <c r="AG68" s="108"/>
      <c r="AH68" s="108"/>
      <c r="AI68" s="108"/>
      <c r="AJ68" s="108"/>
      <c r="AK68" s="4"/>
      <c r="AL68" s="4"/>
    </row>
    <row r="69" spans="1:38" s="100" customFormat="1" ht="49.5" hidden="1" customHeight="1">
      <c r="A69" s="54"/>
      <c r="B69" s="54" t="s">
        <v>121</v>
      </c>
      <c r="C69" s="81"/>
      <c r="D69" s="58" t="s">
        <v>122</v>
      </c>
      <c r="E69" s="369" t="s">
        <v>123</v>
      </c>
      <c r="F69" s="354" t="s">
        <v>124</v>
      </c>
      <c r="G69" s="73">
        <f t="shared" si="0"/>
        <v>0</v>
      </c>
      <c r="H69" s="73"/>
      <c r="I69" s="121"/>
      <c r="J69" s="42"/>
      <c r="K69" s="39">
        <f t="shared" si="1"/>
        <v>0</v>
      </c>
      <c r="L69" s="116"/>
      <c r="M69" s="116"/>
      <c r="N69" s="116"/>
      <c r="O69" s="116"/>
      <c r="P69" s="116"/>
      <c r="Q69" s="116"/>
      <c r="R69" s="116"/>
      <c r="S69" s="116"/>
      <c r="T69" s="108"/>
      <c r="U69" s="108"/>
      <c r="V69" s="108"/>
      <c r="W69" s="108"/>
      <c r="X69" s="108"/>
      <c r="Y69" s="108"/>
      <c r="Z69" s="108"/>
      <c r="AA69" s="108"/>
      <c r="AB69" s="108"/>
      <c r="AC69" s="108"/>
      <c r="AD69" s="108"/>
      <c r="AE69" s="108"/>
      <c r="AF69" s="108"/>
      <c r="AG69" s="108"/>
      <c r="AH69" s="108"/>
      <c r="AI69" s="108"/>
      <c r="AJ69" s="108"/>
      <c r="AK69" s="4"/>
      <c r="AL69" s="4"/>
    </row>
    <row r="70" spans="1:38" s="100" customFormat="1" ht="89.25" hidden="1" customHeight="1">
      <c r="A70" s="56" t="s">
        <v>125</v>
      </c>
      <c r="B70" s="56" t="s">
        <v>126</v>
      </c>
      <c r="C70" s="56" t="s">
        <v>127</v>
      </c>
      <c r="D70" s="122" t="s">
        <v>128</v>
      </c>
      <c r="E70" s="370"/>
      <c r="F70" s="355"/>
      <c r="G70" s="72">
        <f t="shared" si="0"/>
        <v>0</v>
      </c>
      <c r="H70" s="72"/>
      <c r="I70" s="72"/>
      <c r="J70" s="45"/>
      <c r="K70" s="39">
        <f t="shared" si="1"/>
        <v>0</v>
      </c>
      <c r="L70" s="116"/>
      <c r="M70" s="116"/>
      <c r="N70" s="116"/>
      <c r="O70" s="116"/>
      <c r="P70" s="116"/>
      <c r="Q70" s="116"/>
      <c r="R70" s="116"/>
      <c r="S70" s="116"/>
      <c r="T70" s="108"/>
      <c r="U70" s="108"/>
      <c r="V70" s="108"/>
      <c r="W70" s="108"/>
      <c r="X70" s="108"/>
      <c r="Y70" s="108"/>
      <c r="Z70" s="108"/>
      <c r="AA70" s="108"/>
      <c r="AB70" s="108"/>
      <c r="AC70" s="108"/>
      <c r="AD70" s="108"/>
      <c r="AE70" s="108"/>
      <c r="AF70" s="108"/>
      <c r="AG70" s="108"/>
      <c r="AH70" s="108"/>
      <c r="AI70" s="108"/>
      <c r="AJ70" s="108"/>
      <c r="AK70" s="4"/>
      <c r="AL70" s="4"/>
    </row>
    <row r="71" spans="1:38" s="100" customFormat="1" ht="66.599999999999994" hidden="1" customHeight="1">
      <c r="A71" s="75" t="s">
        <v>137</v>
      </c>
      <c r="B71" s="75" t="s">
        <v>138</v>
      </c>
      <c r="C71" s="75" t="s">
        <v>139</v>
      </c>
      <c r="D71" s="76" t="s">
        <v>140</v>
      </c>
      <c r="E71" s="370"/>
      <c r="F71" s="355"/>
      <c r="G71" s="77">
        <f t="shared" si="0"/>
        <v>0</v>
      </c>
      <c r="H71" s="77"/>
      <c r="I71" s="77"/>
      <c r="J71" s="38"/>
      <c r="K71" s="39">
        <f t="shared" si="1"/>
        <v>0</v>
      </c>
      <c r="L71" s="116"/>
      <c r="M71" s="116"/>
      <c r="N71" s="116"/>
      <c r="O71" s="116"/>
      <c r="P71" s="116"/>
      <c r="Q71" s="116"/>
      <c r="R71" s="116"/>
      <c r="S71" s="116"/>
      <c r="T71" s="108"/>
      <c r="U71" s="108"/>
      <c r="V71" s="108"/>
      <c r="W71" s="108"/>
      <c r="X71" s="108"/>
      <c r="Y71" s="108"/>
      <c r="Z71" s="108"/>
      <c r="AA71" s="108"/>
      <c r="AB71" s="108"/>
      <c r="AC71" s="108"/>
      <c r="AD71" s="108"/>
      <c r="AE71" s="108"/>
      <c r="AF71" s="108"/>
      <c r="AG71" s="108"/>
      <c r="AH71" s="108"/>
      <c r="AI71" s="108"/>
      <c r="AJ71" s="108"/>
      <c r="AK71" s="4"/>
      <c r="AL71" s="4"/>
    </row>
    <row r="72" spans="1:38" s="100" customFormat="1" ht="60" hidden="1" customHeight="1">
      <c r="A72" s="54" t="s">
        <v>141</v>
      </c>
      <c r="B72" s="54" t="s">
        <v>142</v>
      </c>
      <c r="C72" s="54" t="s">
        <v>143</v>
      </c>
      <c r="D72" s="101" t="s">
        <v>144</v>
      </c>
      <c r="E72" s="370"/>
      <c r="F72" s="355"/>
      <c r="G72" s="83">
        <f t="shared" si="0"/>
        <v>0</v>
      </c>
      <c r="H72" s="83"/>
      <c r="I72" s="83"/>
      <c r="J72" s="42"/>
      <c r="K72" s="39">
        <f t="shared" si="1"/>
        <v>0</v>
      </c>
      <c r="L72" s="116"/>
      <c r="M72" s="116"/>
      <c r="N72" s="116"/>
      <c r="O72" s="116"/>
      <c r="P72" s="116"/>
      <c r="Q72" s="116"/>
      <c r="R72" s="116"/>
      <c r="S72" s="116"/>
      <c r="T72" s="108"/>
      <c r="U72" s="108"/>
      <c r="V72" s="108"/>
      <c r="W72" s="108"/>
      <c r="X72" s="108"/>
      <c r="Y72" s="108"/>
      <c r="Z72" s="108"/>
      <c r="AA72" s="108"/>
      <c r="AB72" s="108"/>
      <c r="AC72" s="108"/>
      <c r="AD72" s="108"/>
      <c r="AE72" s="108"/>
      <c r="AF72" s="108"/>
      <c r="AG72" s="108"/>
      <c r="AH72" s="108"/>
      <c r="AI72" s="108"/>
      <c r="AJ72" s="108"/>
      <c r="AK72" s="4"/>
      <c r="AL72" s="4"/>
    </row>
    <row r="73" spans="1:38" s="100" customFormat="1" ht="60" hidden="1" customHeight="1">
      <c r="A73" s="124" t="s">
        <v>145</v>
      </c>
      <c r="B73" s="125">
        <v>1060</v>
      </c>
      <c r="C73" s="124" t="s">
        <v>146</v>
      </c>
      <c r="D73" s="126" t="s">
        <v>147</v>
      </c>
      <c r="E73" s="370"/>
      <c r="F73" s="355"/>
      <c r="G73" s="93">
        <f t="shared" si="0"/>
        <v>0</v>
      </c>
      <c r="H73" s="93"/>
      <c r="I73" s="93"/>
      <c r="J73" s="42"/>
      <c r="K73" s="39">
        <f t="shared" si="1"/>
        <v>0</v>
      </c>
      <c r="L73" s="116"/>
      <c r="M73" s="116"/>
      <c r="N73" s="116"/>
      <c r="O73" s="116"/>
      <c r="P73" s="116"/>
      <c r="Q73" s="116"/>
      <c r="R73" s="116"/>
      <c r="S73" s="116"/>
      <c r="T73" s="108"/>
      <c r="U73" s="108"/>
      <c r="V73" s="108"/>
      <c r="W73" s="108"/>
      <c r="X73" s="108"/>
      <c r="Y73" s="108"/>
      <c r="Z73" s="108"/>
      <c r="AA73" s="108"/>
      <c r="AB73" s="108"/>
      <c r="AC73" s="108"/>
      <c r="AD73" s="108"/>
      <c r="AE73" s="108"/>
      <c r="AF73" s="108"/>
      <c r="AG73" s="108"/>
      <c r="AH73" s="108"/>
      <c r="AI73" s="108"/>
      <c r="AJ73" s="108"/>
      <c r="AK73" s="4"/>
      <c r="AL73" s="4"/>
    </row>
    <row r="74" spans="1:38" s="100" customFormat="1" ht="84.75" hidden="1" customHeight="1">
      <c r="A74" s="54" t="s">
        <v>129</v>
      </c>
      <c r="B74" s="54" t="s">
        <v>130</v>
      </c>
      <c r="C74" s="54" t="s">
        <v>127</v>
      </c>
      <c r="D74" s="127" t="s">
        <v>132</v>
      </c>
      <c r="E74" s="370"/>
      <c r="F74" s="355"/>
      <c r="G74" s="73">
        <f t="shared" si="0"/>
        <v>0</v>
      </c>
      <c r="H74" s="73"/>
      <c r="I74" s="83"/>
      <c r="J74" s="42"/>
      <c r="K74" s="39">
        <f t="shared" si="1"/>
        <v>0</v>
      </c>
      <c r="L74" s="116"/>
      <c r="M74" s="116"/>
      <c r="N74" s="116"/>
      <c r="O74" s="116"/>
      <c r="P74" s="116"/>
      <c r="Q74" s="116"/>
      <c r="R74" s="116"/>
      <c r="S74" s="116"/>
      <c r="T74" s="108"/>
      <c r="U74" s="108"/>
      <c r="V74" s="108"/>
      <c r="W74" s="108"/>
      <c r="X74" s="108"/>
      <c r="Y74" s="108"/>
      <c r="Z74" s="108"/>
      <c r="AA74" s="108"/>
      <c r="AB74" s="108"/>
      <c r="AC74" s="108"/>
      <c r="AD74" s="108"/>
      <c r="AE74" s="108"/>
      <c r="AF74" s="108"/>
      <c r="AG74" s="108"/>
      <c r="AH74" s="108"/>
      <c r="AI74" s="108"/>
      <c r="AJ74" s="108"/>
      <c r="AK74" s="4"/>
      <c r="AL74" s="4"/>
    </row>
    <row r="75" spans="1:38" s="100" customFormat="1" ht="41.45" hidden="1" customHeight="1">
      <c r="A75" s="66"/>
      <c r="B75" s="66"/>
      <c r="C75" s="128"/>
      <c r="D75" s="129" t="s">
        <v>148</v>
      </c>
      <c r="E75" s="370"/>
      <c r="F75" s="355"/>
      <c r="G75" s="80">
        <f t="shared" si="0"/>
        <v>0</v>
      </c>
      <c r="H75" s="80"/>
      <c r="I75" s="80"/>
      <c r="J75" s="42"/>
      <c r="K75" s="39">
        <f t="shared" si="1"/>
        <v>0</v>
      </c>
      <c r="L75" s="116"/>
      <c r="M75" s="116"/>
      <c r="N75" s="116"/>
      <c r="O75" s="116"/>
      <c r="P75" s="116"/>
      <c r="Q75" s="116"/>
      <c r="R75" s="116"/>
      <c r="S75" s="116"/>
      <c r="T75" s="108"/>
      <c r="U75" s="108"/>
      <c r="V75" s="108"/>
      <c r="W75" s="108"/>
      <c r="X75" s="108"/>
      <c r="Y75" s="108"/>
      <c r="Z75" s="108"/>
      <c r="AA75" s="108"/>
      <c r="AB75" s="108"/>
      <c r="AC75" s="108"/>
      <c r="AD75" s="108"/>
      <c r="AE75" s="108"/>
      <c r="AF75" s="108"/>
      <c r="AG75" s="108"/>
      <c r="AH75" s="108"/>
      <c r="AI75" s="108"/>
      <c r="AJ75" s="108"/>
      <c r="AK75" s="4"/>
      <c r="AL75" s="4"/>
    </row>
    <row r="76" spans="1:38" s="100" customFormat="1" ht="124.15" hidden="1" customHeight="1">
      <c r="A76" s="54" t="s">
        <v>149</v>
      </c>
      <c r="B76" s="54" t="s">
        <v>150</v>
      </c>
      <c r="C76" s="54" t="s">
        <v>151</v>
      </c>
      <c r="D76" s="101" t="s">
        <v>152</v>
      </c>
      <c r="E76" s="370"/>
      <c r="F76" s="355"/>
      <c r="G76" s="83">
        <f t="shared" si="0"/>
        <v>0</v>
      </c>
      <c r="H76" s="83"/>
      <c r="I76" s="83"/>
      <c r="J76" s="42"/>
      <c r="K76" s="39">
        <f t="shared" si="1"/>
        <v>0</v>
      </c>
      <c r="L76" s="116"/>
      <c r="M76" s="116"/>
      <c r="N76" s="116"/>
      <c r="O76" s="116"/>
      <c r="P76" s="116"/>
      <c r="Q76" s="116"/>
      <c r="R76" s="116"/>
      <c r="S76" s="116"/>
      <c r="T76" s="108"/>
      <c r="U76" s="108"/>
      <c r="V76" s="108"/>
      <c r="W76" s="108"/>
      <c r="X76" s="108"/>
      <c r="Y76" s="108"/>
      <c r="Z76" s="108"/>
      <c r="AA76" s="108"/>
      <c r="AB76" s="108"/>
      <c r="AC76" s="108"/>
      <c r="AD76" s="108"/>
      <c r="AE76" s="108"/>
      <c r="AF76" s="108"/>
      <c r="AG76" s="108"/>
      <c r="AH76" s="108"/>
      <c r="AI76" s="108"/>
      <c r="AJ76" s="108"/>
      <c r="AK76" s="4"/>
      <c r="AL76" s="4"/>
    </row>
    <row r="77" spans="1:38" s="100" customFormat="1" ht="41.45" hidden="1" customHeight="1">
      <c r="A77" s="54" t="s">
        <v>153</v>
      </c>
      <c r="B77" s="54" t="s">
        <v>154</v>
      </c>
      <c r="C77" s="54" t="s">
        <v>155</v>
      </c>
      <c r="D77" s="125" t="s">
        <v>156</v>
      </c>
      <c r="E77" s="370"/>
      <c r="F77" s="355"/>
      <c r="G77" s="83">
        <f t="shared" si="0"/>
        <v>0</v>
      </c>
      <c r="H77" s="83"/>
      <c r="I77" s="83"/>
      <c r="J77" s="42"/>
      <c r="K77" s="39">
        <f t="shared" si="1"/>
        <v>0</v>
      </c>
      <c r="L77" s="116"/>
      <c r="M77" s="116"/>
      <c r="N77" s="116"/>
      <c r="O77" s="116"/>
      <c r="P77" s="116"/>
      <c r="Q77" s="116"/>
      <c r="R77" s="116"/>
      <c r="S77" s="116"/>
      <c r="T77" s="108"/>
      <c r="U77" s="108"/>
      <c r="V77" s="108"/>
      <c r="W77" s="108"/>
      <c r="X77" s="108"/>
      <c r="Y77" s="108"/>
      <c r="Z77" s="108"/>
      <c r="AA77" s="108"/>
      <c r="AB77" s="108"/>
      <c r="AC77" s="108"/>
      <c r="AD77" s="108"/>
      <c r="AE77" s="108"/>
      <c r="AF77" s="108"/>
      <c r="AG77" s="108"/>
      <c r="AH77" s="108"/>
      <c r="AI77" s="108"/>
      <c r="AJ77" s="108"/>
      <c r="AK77" s="4"/>
      <c r="AL77" s="4"/>
    </row>
    <row r="78" spans="1:38" s="100" customFormat="1" ht="27.6" hidden="1" customHeight="1">
      <c r="A78" s="66"/>
      <c r="B78" s="66"/>
      <c r="C78" s="81"/>
      <c r="D78" s="101" t="s">
        <v>157</v>
      </c>
      <c r="E78" s="370"/>
      <c r="F78" s="355"/>
      <c r="G78" s="83">
        <f t="shared" si="0"/>
        <v>0</v>
      </c>
      <c r="H78" s="83"/>
      <c r="I78" s="83"/>
      <c r="J78" s="42"/>
      <c r="K78" s="39">
        <f t="shared" si="1"/>
        <v>0</v>
      </c>
      <c r="L78" s="116"/>
      <c r="M78" s="116"/>
      <c r="N78" s="116"/>
      <c r="O78" s="116"/>
      <c r="P78" s="116"/>
      <c r="Q78" s="116"/>
      <c r="R78" s="116"/>
      <c r="S78" s="116"/>
      <c r="T78" s="108"/>
      <c r="U78" s="108"/>
      <c r="V78" s="108"/>
      <c r="W78" s="108"/>
      <c r="X78" s="108"/>
      <c r="Y78" s="108"/>
      <c r="Z78" s="108"/>
      <c r="AA78" s="108"/>
      <c r="AB78" s="108"/>
      <c r="AC78" s="108"/>
      <c r="AD78" s="108"/>
      <c r="AE78" s="108"/>
      <c r="AF78" s="108"/>
      <c r="AG78" s="108"/>
      <c r="AH78" s="108"/>
      <c r="AI78" s="108"/>
      <c r="AJ78" s="108"/>
      <c r="AK78" s="4"/>
      <c r="AL78" s="4"/>
    </row>
    <row r="79" spans="1:38" s="100" customFormat="1" ht="46.9" hidden="1" customHeight="1">
      <c r="A79" s="54" t="s">
        <v>158</v>
      </c>
      <c r="B79" s="54" t="s">
        <v>159</v>
      </c>
      <c r="C79" s="54" t="s">
        <v>160</v>
      </c>
      <c r="D79" s="59" t="s">
        <v>161</v>
      </c>
      <c r="E79" s="370"/>
      <c r="F79" s="355"/>
      <c r="G79" s="83">
        <f t="shared" si="0"/>
        <v>0</v>
      </c>
      <c r="H79" s="83"/>
      <c r="I79" s="83"/>
      <c r="J79" s="42"/>
      <c r="K79" s="39">
        <f t="shared" si="1"/>
        <v>0</v>
      </c>
      <c r="L79" s="116"/>
      <c r="M79" s="116"/>
      <c r="N79" s="116"/>
      <c r="O79" s="116"/>
      <c r="P79" s="116"/>
      <c r="Q79" s="116"/>
      <c r="R79" s="116"/>
      <c r="S79" s="116"/>
      <c r="T79" s="108"/>
      <c r="U79" s="108"/>
      <c r="V79" s="108"/>
      <c r="W79" s="108"/>
      <c r="X79" s="108"/>
      <c r="Y79" s="108"/>
      <c r="Z79" s="108"/>
      <c r="AA79" s="108"/>
      <c r="AB79" s="108"/>
      <c r="AC79" s="108"/>
      <c r="AD79" s="108"/>
      <c r="AE79" s="108"/>
      <c r="AF79" s="108"/>
      <c r="AG79" s="108"/>
      <c r="AH79" s="108"/>
      <c r="AI79" s="108"/>
      <c r="AJ79" s="108"/>
      <c r="AK79" s="4"/>
      <c r="AL79" s="4"/>
    </row>
    <row r="80" spans="1:38" s="100" customFormat="1" ht="51.6" hidden="1" customHeight="1">
      <c r="A80" s="130"/>
      <c r="B80" s="130" t="s">
        <v>162</v>
      </c>
      <c r="C80" s="130"/>
      <c r="D80" s="79" t="s">
        <v>163</v>
      </c>
      <c r="E80" s="370"/>
      <c r="F80" s="355"/>
      <c r="G80" s="93">
        <f t="shared" ref="G80:G137" si="2">+H80+I80</f>
        <v>0</v>
      </c>
      <c r="H80" s="93"/>
      <c r="I80" s="93"/>
      <c r="J80" s="42"/>
      <c r="K80" s="39">
        <f t="shared" ref="K80:K137" si="3">+G80</f>
        <v>0</v>
      </c>
      <c r="L80" s="116"/>
      <c r="M80" s="116"/>
      <c r="N80" s="116"/>
      <c r="O80" s="116"/>
      <c r="P80" s="116"/>
      <c r="Q80" s="116"/>
      <c r="R80" s="116"/>
      <c r="S80" s="116"/>
      <c r="T80" s="108"/>
      <c r="U80" s="108"/>
      <c r="V80" s="108"/>
      <c r="W80" s="108"/>
      <c r="X80" s="108"/>
      <c r="Y80" s="108"/>
      <c r="Z80" s="108"/>
      <c r="AA80" s="108"/>
      <c r="AB80" s="108"/>
      <c r="AC80" s="108"/>
      <c r="AD80" s="108"/>
      <c r="AE80" s="108"/>
      <c r="AF80" s="108"/>
      <c r="AG80" s="108"/>
      <c r="AH80" s="108"/>
      <c r="AI80" s="108"/>
      <c r="AJ80" s="108"/>
      <c r="AK80" s="4"/>
      <c r="AL80" s="4"/>
    </row>
    <row r="81" spans="1:60" s="100" customFormat="1" ht="72" hidden="1" customHeight="1">
      <c r="A81" s="54" t="s">
        <v>164</v>
      </c>
      <c r="B81" s="54" t="s">
        <v>165</v>
      </c>
      <c r="C81" s="54" t="s">
        <v>166</v>
      </c>
      <c r="D81" s="58" t="s">
        <v>167</v>
      </c>
      <c r="E81" s="370"/>
      <c r="F81" s="355"/>
      <c r="G81" s="73">
        <f t="shared" si="2"/>
        <v>0</v>
      </c>
      <c r="H81" s="73"/>
      <c r="I81" s="73"/>
      <c r="J81" s="131"/>
      <c r="K81" s="39">
        <f t="shared" si="3"/>
        <v>0</v>
      </c>
      <c r="L81" s="116"/>
      <c r="M81" s="116"/>
      <c r="N81" s="116"/>
      <c r="O81" s="116"/>
      <c r="P81" s="116"/>
      <c r="Q81" s="116"/>
      <c r="R81" s="116"/>
      <c r="S81" s="116"/>
      <c r="T81" s="108"/>
      <c r="U81" s="108"/>
      <c r="V81" s="108"/>
      <c r="W81" s="108"/>
      <c r="X81" s="108"/>
      <c r="Y81" s="108"/>
      <c r="Z81" s="108"/>
      <c r="AA81" s="108"/>
      <c r="AB81" s="108"/>
      <c r="AC81" s="108"/>
      <c r="AD81" s="108"/>
      <c r="AE81" s="108"/>
      <c r="AF81" s="108"/>
      <c r="AG81" s="108"/>
      <c r="AH81" s="108"/>
      <c r="AI81" s="108"/>
      <c r="AJ81" s="108"/>
      <c r="AK81" s="4"/>
      <c r="AL81" s="4"/>
    </row>
    <row r="82" spans="1:60" s="6" customFormat="1" ht="41.45" hidden="1" customHeight="1">
      <c r="A82" s="91" t="s">
        <v>168</v>
      </c>
      <c r="B82" s="91" t="s">
        <v>169</v>
      </c>
      <c r="C82" s="91" t="s">
        <v>170</v>
      </c>
      <c r="D82" s="132" t="s">
        <v>171</v>
      </c>
      <c r="E82" s="370"/>
      <c r="F82" s="355"/>
      <c r="G82" s="41">
        <f t="shared" si="2"/>
        <v>0</v>
      </c>
      <c r="H82" s="41"/>
      <c r="I82" s="41"/>
      <c r="J82" s="42"/>
      <c r="K82" s="39">
        <f t="shared" si="3"/>
        <v>0</v>
      </c>
      <c r="L82" s="119"/>
      <c r="M82" s="119"/>
      <c r="N82" s="119"/>
      <c r="O82" s="119"/>
      <c r="P82" s="119"/>
      <c r="Q82" s="119"/>
      <c r="R82" s="119"/>
      <c r="S82" s="119"/>
      <c r="T82" s="112"/>
      <c r="U82" s="112"/>
      <c r="V82" s="112"/>
      <c r="W82" s="112"/>
      <c r="X82" s="112"/>
      <c r="Y82" s="112"/>
      <c r="Z82" s="112"/>
      <c r="AA82" s="112"/>
      <c r="AB82" s="112"/>
      <c r="AC82" s="112"/>
      <c r="AD82" s="112"/>
      <c r="AE82" s="112"/>
      <c r="AF82" s="112"/>
      <c r="AG82" s="112"/>
      <c r="AH82" s="112"/>
      <c r="AI82" s="112"/>
      <c r="AJ82" s="112"/>
      <c r="AK82" s="113"/>
      <c r="AL82" s="5"/>
    </row>
    <row r="83" spans="1:60" s="100" customFormat="1" ht="40.15" hidden="1" customHeight="1">
      <c r="A83" s="123" t="s">
        <v>172</v>
      </c>
      <c r="B83" s="50" t="s">
        <v>86</v>
      </c>
      <c r="C83" s="123" t="s">
        <v>87</v>
      </c>
      <c r="D83" s="101" t="s">
        <v>173</v>
      </c>
      <c r="E83" s="370"/>
      <c r="F83" s="355"/>
      <c r="G83" s="73">
        <f t="shared" si="2"/>
        <v>0</v>
      </c>
      <c r="H83" s="73"/>
      <c r="I83" s="73"/>
      <c r="J83" s="42"/>
      <c r="K83" s="39">
        <f t="shared" si="3"/>
        <v>0</v>
      </c>
      <c r="L83" s="116"/>
      <c r="M83" s="116"/>
      <c r="N83" s="116"/>
      <c r="O83" s="116"/>
      <c r="P83" s="116"/>
      <c r="Q83" s="116"/>
      <c r="R83" s="116"/>
      <c r="S83" s="116"/>
      <c r="T83" s="108"/>
      <c r="U83" s="108"/>
      <c r="V83" s="108"/>
      <c r="W83" s="108"/>
      <c r="X83" s="108"/>
      <c r="Y83" s="108"/>
      <c r="Z83" s="108"/>
      <c r="AA83" s="108"/>
      <c r="AB83" s="108"/>
      <c r="AC83" s="108"/>
      <c r="AD83" s="108"/>
      <c r="AE83" s="108"/>
      <c r="AF83" s="108"/>
      <c r="AG83" s="108"/>
      <c r="AH83" s="108"/>
      <c r="AI83" s="108"/>
      <c r="AJ83" s="108"/>
      <c r="AK83" s="4"/>
      <c r="AL83" s="4"/>
    </row>
    <row r="84" spans="1:60" s="6" customFormat="1" ht="27.6" hidden="1" customHeight="1">
      <c r="A84" s="133" t="s">
        <v>174</v>
      </c>
      <c r="B84" s="47" t="s">
        <v>175</v>
      </c>
      <c r="C84" s="133" t="s">
        <v>176</v>
      </c>
      <c r="D84" s="134" t="s">
        <v>177</v>
      </c>
      <c r="E84" s="370"/>
      <c r="F84" s="355"/>
      <c r="G84" s="72">
        <f t="shared" si="2"/>
        <v>0</v>
      </c>
      <c r="H84" s="72"/>
      <c r="I84" s="72"/>
      <c r="J84" s="45"/>
      <c r="K84" s="39">
        <f t="shared" si="3"/>
        <v>0</v>
      </c>
      <c r="L84" s="119"/>
      <c r="M84" s="119"/>
      <c r="N84" s="119"/>
      <c r="O84" s="119"/>
      <c r="P84" s="119"/>
      <c r="Q84" s="119"/>
      <c r="R84" s="119"/>
      <c r="S84" s="119"/>
      <c r="T84" s="112"/>
      <c r="U84" s="112"/>
      <c r="V84" s="112"/>
      <c r="W84" s="112"/>
      <c r="X84" s="112"/>
      <c r="Y84" s="112"/>
      <c r="Z84" s="112"/>
      <c r="AA84" s="112"/>
      <c r="AB84" s="112"/>
      <c r="AC84" s="112"/>
      <c r="AD84" s="112"/>
      <c r="AE84" s="112"/>
      <c r="AF84" s="112"/>
      <c r="AG84" s="112"/>
      <c r="AH84" s="112"/>
      <c r="AI84" s="112"/>
      <c r="AJ84" s="112"/>
      <c r="AK84" s="113"/>
      <c r="AL84" s="5"/>
    </row>
    <row r="85" spans="1:60" s="6" customFormat="1" ht="128.25" hidden="1" customHeight="1">
      <c r="A85" s="56" t="s">
        <v>178</v>
      </c>
      <c r="B85" s="56" t="s">
        <v>179</v>
      </c>
      <c r="C85" s="56" t="s">
        <v>180</v>
      </c>
      <c r="D85" s="122" t="s">
        <v>181</v>
      </c>
      <c r="E85" s="370"/>
      <c r="F85" s="355"/>
      <c r="G85" s="72">
        <f t="shared" si="2"/>
        <v>0</v>
      </c>
      <c r="H85" s="72"/>
      <c r="I85" s="72"/>
      <c r="J85" s="135">
        <f>+I85</f>
        <v>0</v>
      </c>
      <c r="K85" s="115">
        <f t="shared" si="3"/>
        <v>0</v>
      </c>
      <c r="L85" s="119"/>
      <c r="M85" s="119"/>
      <c r="N85" s="119"/>
      <c r="O85" s="119"/>
      <c r="P85" s="119"/>
      <c r="Q85" s="119"/>
      <c r="R85" s="119"/>
      <c r="S85" s="119"/>
      <c r="T85" s="112"/>
      <c r="U85" s="112"/>
      <c r="V85" s="112"/>
      <c r="W85" s="112"/>
      <c r="X85" s="112"/>
      <c r="Y85" s="112"/>
      <c r="Z85" s="112"/>
      <c r="AA85" s="112"/>
      <c r="AB85" s="112"/>
      <c r="AC85" s="112"/>
      <c r="AD85" s="112"/>
      <c r="AE85" s="112"/>
      <c r="AF85" s="112"/>
      <c r="AG85" s="112"/>
      <c r="AH85" s="112"/>
      <c r="AI85" s="112"/>
      <c r="AJ85" s="112"/>
      <c r="AK85" s="113"/>
      <c r="AL85" s="5"/>
    </row>
    <row r="86" spans="1:60" s="100" customFormat="1" ht="82.5" hidden="1" customHeight="1">
      <c r="A86" s="123" t="s">
        <v>133</v>
      </c>
      <c r="B86" s="50" t="s">
        <v>134</v>
      </c>
      <c r="C86" s="123" t="s">
        <v>135</v>
      </c>
      <c r="D86" s="52" t="s">
        <v>136</v>
      </c>
      <c r="E86" s="371"/>
      <c r="F86" s="353"/>
      <c r="G86" s="73">
        <f t="shared" si="2"/>
        <v>0</v>
      </c>
      <c r="H86" s="73"/>
      <c r="I86" s="73"/>
      <c r="J86" s="131">
        <f>+I86</f>
        <v>0</v>
      </c>
      <c r="K86" s="39">
        <f t="shared" si="3"/>
        <v>0</v>
      </c>
      <c r="L86" s="136"/>
      <c r="M86" s="136"/>
      <c r="N86" s="136"/>
      <c r="O86" s="136"/>
      <c r="P86" s="136"/>
      <c r="Q86" s="136"/>
      <c r="R86" s="136"/>
      <c r="S86" s="136"/>
      <c r="T86" s="136"/>
      <c r="U86" s="136"/>
      <c r="V86" s="136"/>
      <c r="W86" s="136"/>
      <c r="X86" s="136"/>
      <c r="Y86" s="136"/>
      <c r="Z86" s="136"/>
      <c r="AA86" s="136"/>
      <c r="AB86" s="136"/>
      <c r="AC86" s="136"/>
      <c r="AD86" s="136"/>
      <c r="AE86" s="136"/>
      <c r="AF86" s="108"/>
      <c r="AG86" s="108"/>
      <c r="AH86" s="108"/>
      <c r="AI86" s="108"/>
      <c r="AJ86" s="108"/>
      <c r="AK86" s="4"/>
      <c r="AL86" s="4"/>
    </row>
    <row r="87" spans="1:60" s="100" customFormat="1" ht="48.75" hidden="1" customHeight="1">
      <c r="A87" s="54" t="s">
        <v>129</v>
      </c>
      <c r="B87" s="54" t="s">
        <v>130</v>
      </c>
      <c r="C87" s="54" t="s">
        <v>131</v>
      </c>
      <c r="D87" s="58" t="s">
        <v>132</v>
      </c>
      <c r="E87" s="137"/>
      <c r="F87" s="43"/>
      <c r="G87" s="73"/>
      <c r="H87" s="73"/>
      <c r="I87" s="73"/>
      <c r="J87" s="131"/>
      <c r="K87" s="39"/>
      <c r="L87" s="136"/>
      <c r="M87" s="136"/>
      <c r="N87" s="136"/>
      <c r="O87" s="136"/>
      <c r="P87" s="136"/>
      <c r="Q87" s="136"/>
      <c r="R87" s="136"/>
      <c r="S87" s="136"/>
      <c r="T87" s="136"/>
      <c r="U87" s="136"/>
      <c r="V87" s="136"/>
      <c r="W87" s="136"/>
      <c r="X87" s="136"/>
      <c r="Y87" s="136"/>
      <c r="Z87" s="136"/>
      <c r="AA87" s="136"/>
      <c r="AB87" s="136"/>
      <c r="AC87" s="136"/>
      <c r="AD87" s="136"/>
      <c r="AE87" s="136"/>
      <c r="AF87" s="108"/>
      <c r="AG87" s="108"/>
      <c r="AH87" s="108"/>
      <c r="AI87" s="108"/>
      <c r="AJ87" s="108"/>
      <c r="AK87" s="4"/>
      <c r="AL87" s="4"/>
    </row>
    <row r="88" spans="1:60" s="100" customFormat="1" ht="48.75" hidden="1" customHeight="1">
      <c r="A88" s="123" t="s">
        <v>133</v>
      </c>
      <c r="B88" s="50" t="s">
        <v>134</v>
      </c>
      <c r="C88" s="123" t="s">
        <v>135</v>
      </c>
      <c r="D88" s="52" t="s">
        <v>136</v>
      </c>
      <c r="E88" s="354" t="s">
        <v>182</v>
      </c>
      <c r="F88" s="354" t="s">
        <v>183</v>
      </c>
      <c r="G88" s="73">
        <f>+H88+I88</f>
        <v>0</v>
      </c>
      <c r="H88" s="73"/>
      <c r="I88" s="73"/>
      <c r="J88" s="131">
        <f>+I88</f>
        <v>0</v>
      </c>
      <c r="K88" s="115">
        <f>+G88</f>
        <v>0</v>
      </c>
      <c r="L88" s="136"/>
      <c r="M88" s="136"/>
      <c r="N88" s="136"/>
      <c r="O88" s="136"/>
      <c r="P88" s="136"/>
      <c r="Q88" s="136"/>
      <c r="R88" s="136"/>
      <c r="S88" s="136"/>
      <c r="T88" s="136"/>
      <c r="U88" s="136"/>
      <c r="V88" s="136"/>
      <c r="W88" s="136"/>
      <c r="X88" s="136"/>
      <c r="Y88" s="136"/>
      <c r="Z88" s="136"/>
      <c r="AA88" s="136"/>
      <c r="AB88" s="136"/>
      <c r="AC88" s="136"/>
      <c r="AD88" s="136"/>
      <c r="AE88" s="136"/>
      <c r="AF88" s="108"/>
      <c r="AG88" s="108"/>
      <c r="AH88" s="108"/>
      <c r="AI88" s="108"/>
      <c r="AJ88" s="108"/>
      <c r="AK88" s="4"/>
      <c r="AL88" s="4"/>
    </row>
    <row r="89" spans="1:60" s="100" customFormat="1" ht="63" hidden="1" customHeight="1">
      <c r="A89" s="33" t="s">
        <v>184</v>
      </c>
      <c r="B89" s="34" t="s">
        <v>98</v>
      </c>
      <c r="C89" s="54" t="s">
        <v>64</v>
      </c>
      <c r="D89" s="138" t="s">
        <v>99</v>
      </c>
      <c r="E89" s="352"/>
      <c r="F89" s="355"/>
      <c r="G89" s="73">
        <f>+H89+I89</f>
        <v>0</v>
      </c>
      <c r="H89" s="73"/>
      <c r="I89" s="73"/>
      <c r="J89" s="131">
        <f>+I89</f>
        <v>0</v>
      </c>
      <c r="K89" s="115">
        <f>+G89</f>
        <v>0</v>
      </c>
      <c r="L89" s="136"/>
      <c r="M89" s="136"/>
      <c r="N89" s="136"/>
      <c r="O89" s="136"/>
      <c r="P89" s="136"/>
      <c r="Q89" s="136"/>
      <c r="R89" s="136"/>
      <c r="S89" s="136"/>
      <c r="T89" s="136"/>
      <c r="U89" s="136"/>
      <c r="V89" s="136"/>
      <c r="W89" s="136"/>
      <c r="X89" s="136"/>
      <c r="Y89" s="136"/>
      <c r="Z89" s="136"/>
      <c r="AA89" s="136"/>
      <c r="AB89" s="136"/>
      <c r="AC89" s="136"/>
      <c r="AD89" s="136"/>
      <c r="AE89" s="136"/>
      <c r="AF89" s="108"/>
      <c r="AG89" s="108"/>
      <c r="AH89" s="108"/>
      <c r="AI89" s="108"/>
      <c r="AJ89" s="108"/>
      <c r="AK89" s="4"/>
      <c r="AL89" s="4"/>
    </row>
    <row r="90" spans="1:60" s="100" customFormat="1" ht="15.6" hidden="1" customHeight="1">
      <c r="A90" s="139" t="s">
        <v>185</v>
      </c>
      <c r="B90" s="140" t="s">
        <v>186</v>
      </c>
      <c r="C90" s="139" t="s">
        <v>187</v>
      </c>
      <c r="D90" s="141" t="s">
        <v>188</v>
      </c>
      <c r="E90" s="142"/>
      <c r="F90" s="142"/>
      <c r="G90" s="143">
        <f t="shared" si="2"/>
        <v>0</v>
      </c>
      <c r="H90" s="143"/>
      <c r="I90" s="143"/>
      <c r="J90" s="38"/>
      <c r="K90" s="39">
        <f t="shared" si="3"/>
        <v>0</v>
      </c>
      <c r="L90" s="144"/>
      <c r="M90" s="145"/>
      <c r="N90" s="145"/>
      <c r="O90" s="145"/>
      <c r="P90" s="145"/>
      <c r="Q90" s="145"/>
      <c r="R90" s="145"/>
      <c r="S90" s="145"/>
      <c r="T90" s="145"/>
      <c r="U90" s="144"/>
      <c r="V90" s="146"/>
      <c r="W90" s="144"/>
      <c r="X90" s="146"/>
      <c r="Y90" s="144"/>
      <c r="Z90" s="146"/>
      <c r="AA90" s="144"/>
      <c r="AB90" s="146"/>
      <c r="AC90" s="144"/>
      <c r="AD90" s="4"/>
      <c r="AE90" s="4"/>
      <c r="AF90" s="4"/>
      <c r="AG90" s="4"/>
      <c r="AH90" s="4"/>
      <c r="AI90" s="4"/>
      <c r="AJ90" s="4"/>
      <c r="AK90" s="4"/>
      <c r="AL90" s="4"/>
    </row>
    <row r="91" spans="1:60" s="100" customFormat="1" ht="61.15" hidden="1" customHeight="1">
      <c r="A91" s="124" t="s">
        <v>189</v>
      </c>
      <c r="B91" s="147" t="s">
        <v>190</v>
      </c>
      <c r="C91" s="124" t="s">
        <v>191</v>
      </c>
      <c r="D91" s="125" t="s">
        <v>192</v>
      </c>
      <c r="E91" s="372"/>
      <c r="F91" s="148"/>
      <c r="G91" s="83">
        <f t="shared" si="2"/>
        <v>0</v>
      </c>
      <c r="H91" s="83"/>
      <c r="I91" s="83"/>
      <c r="J91" s="42"/>
      <c r="K91" s="39">
        <f t="shared" si="3"/>
        <v>0</v>
      </c>
      <c r="L91" s="145"/>
      <c r="M91" s="145"/>
      <c r="N91" s="145"/>
      <c r="O91" s="145"/>
      <c r="P91" s="145"/>
      <c r="Q91" s="145"/>
      <c r="R91" s="145"/>
      <c r="S91" s="145"/>
      <c r="T91" s="145"/>
      <c r="U91" s="145"/>
      <c r="V91" s="149"/>
      <c r="W91" s="145"/>
      <c r="X91" s="149"/>
      <c r="Y91" s="145"/>
      <c r="Z91" s="149"/>
      <c r="AA91" s="145"/>
      <c r="AB91" s="149"/>
      <c r="AC91" s="145"/>
      <c r="AD91" s="4"/>
      <c r="AE91" s="4"/>
      <c r="AF91" s="4"/>
      <c r="AG91" s="4"/>
      <c r="AH91" s="4"/>
      <c r="AI91" s="4"/>
      <c r="AJ91" s="4"/>
      <c r="AK91" s="4"/>
      <c r="AL91" s="4"/>
    </row>
    <row r="92" spans="1:60" s="100" customFormat="1" ht="48.6" hidden="1" customHeight="1">
      <c r="A92" s="124" t="s">
        <v>193</v>
      </c>
      <c r="B92" s="147" t="s">
        <v>194</v>
      </c>
      <c r="C92" s="124" t="s">
        <v>195</v>
      </c>
      <c r="D92" s="125" t="s">
        <v>196</v>
      </c>
      <c r="E92" s="373"/>
      <c r="F92" s="150"/>
      <c r="G92" s="83">
        <f t="shared" si="2"/>
        <v>0</v>
      </c>
      <c r="H92" s="83"/>
      <c r="I92" s="83"/>
      <c r="J92" s="42"/>
      <c r="K92" s="39">
        <f t="shared" si="3"/>
        <v>0</v>
      </c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</row>
    <row r="93" spans="1:60" s="100" customFormat="1" ht="48" hidden="1" customHeight="1">
      <c r="A93" s="81" t="s">
        <v>197</v>
      </c>
      <c r="B93" s="81" t="s">
        <v>198</v>
      </c>
      <c r="C93" s="81" t="s">
        <v>199</v>
      </c>
      <c r="D93" s="101" t="s">
        <v>200</v>
      </c>
      <c r="E93" s="373"/>
      <c r="F93" s="150"/>
      <c r="G93" s="83">
        <f t="shared" si="2"/>
        <v>0</v>
      </c>
      <c r="H93" s="83"/>
      <c r="I93" s="83"/>
      <c r="J93" s="42"/>
      <c r="K93" s="39">
        <f t="shared" si="3"/>
        <v>0</v>
      </c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</row>
    <row r="94" spans="1:60" s="100" customFormat="1" ht="82.9" hidden="1" customHeight="1">
      <c r="A94" s="81" t="s">
        <v>201</v>
      </c>
      <c r="B94" s="81" t="s">
        <v>29</v>
      </c>
      <c r="C94" s="81" t="s">
        <v>202</v>
      </c>
      <c r="D94" s="101" t="s">
        <v>31</v>
      </c>
      <c r="E94" s="373"/>
      <c r="F94" s="150"/>
      <c r="G94" s="83">
        <f t="shared" si="2"/>
        <v>0</v>
      </c>
      <c r="H94" s="83"/>
      <c r="I94" s="83"/>
      <c r="J94" s="42"/>
      <c r="K94" s="39">
        <f t="shared" si="3"/>
        <v>0</v>
      </c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</row>
    <row r="95" spans="1:60" s="4" customFormat="1" ht="58.15" hidden="1" customHeight="1">
      <c r="A95" s="54" t="s">
        <v>203</v>
      </c>
      <c r="B95" s="54" t="s">
        <v>204</v>
      </c>
      <c r="C95" s="54" t="s">
        <v>205</v>
      </c>
      <c r="D95" s="101" t="s">
        <v>206</v>
      </c>
      <c r="E95" s="373"/>
      <c r="F95" s="150"/>
      <c r="G95" s="83">
        <f t="shared" si="2"/>
        <v>0</v>
      </c>
      <c r="H95" s="83"/>
      <c r="I95" s="83"/>
      <c r="J95" s="42"/>
      <c r="K95" s="39">
        <f t="shared" si="3"/>
        <v>0</v>
      </c>
    </row>
    <row r="96" spans="1:60" s="4" customFormat="1" ht="45" hidden="1">
      <c r="A96" s="81" t="s">
        <v>207</v>
      </c>
      <c r="B96" s="81" t="s">
        <v>208</v>
      </c>
      <c r="C96" s="81" t="s">
        <v>209</v>
      </c>
      <c r="D96" s="101" t="s">
        <v>210</v>
      </c>
      <c r="E96" s="40"/>
      <c r="F96" s="40"/>
      <c r="G96" s="83">
        <f t="shared" si="2"/>
        <v>0</v>
      </c>
      <c r="H96" s="83"/>
      <c r="I96" s="83"/>
      <c r="J96" s="42"/>
      <c r="K96" s="39">
        <f t="shared" si="3"/>
        <v>0</v>
      </c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</row>
    <row r="97" spans="1:60" s="4" customFormat="1" ht="45" hidden="1">
      <c r="A97" s="91" t="s">
        <v>211</v>
      </c>
      <c r="B97" s="91" t="s">
        <v>212</v>
      </c>
      <c r="C97" s="91" t="s">
        <v>213</v>
      </c>
      <c r="D97" s="132" t="s">
        <v>214</v>
      </c>
      <c r="E97" s="40"/>
      <c r="F97" s="40"/>
      <c r="G97" s="68">
        <f t="shared" si="2"/>
        <v>0</v>
      </c>
      <c r="H97" s="68"/>
      <c r="I97" s="68"/>
      <c r="J97" s="42"/>
      <c r="K97" s="39">
        <f t="shared" si="3"/>
        <v>0</v>
      </c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</row>
    <row r="98" spans="1:60" s="4" customFormat="1" ht="15.75" hidden="1">
      <c r="A98" s="91" t="s">
        <v>215</v>
      </c>
      <c r="B98" s="91" t="s">
        <v>216</v>
      </c>
      <c r="C98" s="91" t="s">
        <v>217</v>
      </c>
      <c r="D98" s="151" t="s">
        <v>218</v>
      </c>
      <c r="E98" s="40"/>
      <c r="F98" s="40"/>
      <c r="G98" s="93">
        <f t="shared" si="2"/>
        <v>0</v>
      </c>
      <c r="H98" s="93"/>
      <c r="I98" s="93"/>
      <c r="J98" s="42"/>
      <c r="K98" s="39">
        <f t="shared" si="3"/>
        <v>0</v>
      </c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</row>
    <row r="99" spans="1:60" s="4" customFormat="1" ht="15.75" hidden="1">
      <c r="A99" s="124" t="s">
        <v>219</v>
      </c>
      <c r="B99" s="152">
        <v>7321</v>
      </c>
      <c r="C99" s="124" t="s">
        <v>220</v>
      </c>
      <c r="D99" s="153" t="s">
        <v>221</v>
      </c>
      <c r="E99" s="40"/>
      <c r="F99" s="40"/>
      <c r="G99" s="93">
        <f t="shared" si="2"/>
        <v>0</v>
      </c>
      <c r="H99" s="93"/>
      <c r="I99" s="93"/>
      <c r="J99" s="42"/>
      <c r="K99" s="39">
        <f t="shared" si="3"/>
        <v>0</v>
      </c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</row>
    <row r="100" spans="1:60" s="4" customFormat="1" ht="112.5" hidden="1" customHeight="1">
      <c r="A100" s="147" t="s">
        <v>222</v>
      </c>
      <c r="B100" s="147" t="s">
        <v>40</v>
      </c>
      <c r="C100" s="81" t="s">
        <v>223</v>
      </c>
      <c r="D100" s="82" t="s">
        <v>224</v>
      </c>
      <c r="E100" s="40" t="s">
        <v>225</v>
      </c>
      <c r="F100" s="40"/>
      <c r="G100" s="93">
        <f t="shared" si="2"/>
        <v>0</v>
      </c>
      <c r="H100" s="93"/>
      <c r="I100" s="93"/>
      <c r="J100" s="42"/>
      <c r="K100" s="39">
        <f t="shared" si="3"/>
        <v>0</v>
      </c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</row>
    <row r="101" spans="1:60" s="4" customFormat="1" ht="15.75" hidden="1">
      <c r="A101" s="147" t="s">
        <v>226</v>
      </c>
      <c r="B101" s="147" t="s">
        <v>227</v>
      </c>
      <c r="C101" s="147" t="s">
        <v>228</v>
      </c>
      <c r="D101" s="154" t="s">
        <v>229</v>
      </c>
      <c r="E101" s="40"/>
      <c r="F101" s="40"/>
      <c r="G101" s="93">
        <f t="shared" si="2"/>
        <v>0</v>
      </c>
      <c r="H101" s="93"/>
      <c r="I101" s="93"/>
      <c r="J101" s="42"/>
      <c r="K101" s="39">
        <f t="shared" si="3"/>
        <v>0</v>
      </c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</row>
    <row r="102" spans="1:60" s="4" customFormat="1" ht="58.9" hidden="1" customHeight="1">
      <c r="A102" s="91" t="s">
        <v>230</v>
      </c>
      <c r="B102" s="91" t="s">
        <v>231</v>
      </c>
      <c r="C102" s="91" t="s">
        <v>232</v>
      </c>
      <c r="D102" s="151" t="s">
        <v>62</v>
      </c>
      <c r="E102" s="40"/>
      <c r="F102" s="40"/>
      <c r="G102" s="93">
        <f t="shared" si="2"/>
        <v>0</v>
      </c>
      <c r="H102" s="93"/>
      <c r="I102" s="93"/>
      <c r="J102" s="42"/>
      <c r="K102" s="39">
        <f t="shared" si="3"/>
        <v>0</v>
      </c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</row>
    <row r="103" spans="1:60" s="4" customFormat="1" ht="54.6" hidden="1" customHeight="1">
      <c r="A103" s="91" t="s">
        <v>233</v>
      </c>
      <c r="B103" s="91" t="s">
        <v>234</v>
      </c>
      <c r="C103" s="91" t="s">
        <v>235</v>
      </c>
      <c r="D103" s="155" t="s">
        <v>236</v>
      </c>
      <c r="E103" s="40"/>
      <c r="F103" s="40"/>
      <c r="G103" s="93">
        <f t="shared" si="2"/>
        <v>0</v>
      </c>
      <c r="H103" s="93"/>
      <c r="I103" s="93"/>
      <c r="J103" s="42"/>
      <c r="K103" s="39">
        <f t="shared" si="3"/>
        <v>0</v>
      </c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</row>
    <row r="104" spans="1:60" s="4" customFormat="1" ht="54.6" hidden="1" customHeight="1">
      <c r="A104" s="156" t="s">
        <v>237</v>
      </c>
      <c r="B104" s="156" t="s">
        <v>238</v>
      </c>
      <c r="C104" s="156" t="s">
        <v>239</v>
      </c>
      <c r="D104" s="134" t="s">
        <v>240</v>
      </c>
      <c r="E104" s="43"/>
      <c r="F104" s="43"/>
      <c r="G104" s="157">
        <f t="shared" si="2"/>
        <v>0</v>
      </c>
      <c r="H104" s="157"/>
      <c r="I104" s="157"/>
      <c r="J104" s="45"/>
      <c r="K104" s="39">
        <f t="shared" si="3"/>
        <v>0</v>
      </c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</row>
    <row r="105" spans="1:60" s="4" customFormat="1" ht="45" hidden="1">
      <c r="A105" s="75" t="s">
        <v>241</v>
      </c>
      <c r="B105" s="75" t="s">
        <v>165</v>
      </c>
      <c r="C105" s="75" t="s">
        <v>166</v>
      </c>
      <c r="D105" s="158" t="s">
        <v>167</v>
      </c>
      <c r="E105" s="36"/>
      <c r="F105" s="36"/>
      <c r="G105" s="143">
        <f t="shared" si="2"/>
        <v>0</v>
      </c>
      <c r="H105" s="143"/>
      <c r="I105" s="143"/>
      <c r="J105" s="38"/>
      <c r="K105" s="39">
        <f t="shared" si="3"/>
        <v>0</v>
      </c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</row>
    <row r="106" spans="1:60" s="4" customFormat="1" ht="54" hidden="1" customHeight="1">
      <c r="A106" s="56" t="s">
        <v>242</v>
      </c>
      <c r="B106" s="56" t="s">
        <v>86</v>
      </c>
      <c r="C106" s="56" t="s">
        <v>87</v>
      </c>
      <c r="D106" s="122" t="s">
        <v>88</v>
      </c>
      <c r="E106" s="43" t="s">
        <v>89</v>
      </c>
      <c r="F106" s="43"/>
      <c r="G106" s="72">
        <f t="shared" si="2"/>
        <v>0</v>
      </c>
      <c r="H106" s="72"/>
      <c r="I106" s="72"/>
      <c r="J106" s="45"/>
      <c r="K106" s="39">
        <f t="shared" si="3"/>
        <v>0</v>
      </c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  <c r="BH106" s="6"/>
    </row>
    <row r="107" spans="1:60" s="4" customFormat="1" ht="38.25" hidden="1" customHeight="1">
      <c r="A107" s="63"/>
      <c r="B107" s="63"/>
      <c r="C107" s="159"/>
      <c r="D107" s="160" t="s">
        <v>243</v>
      </c>
      <c r="E107" s="355"/>
      <c r="F107" s="365"/>
      <c r="G107" s="65">
        <f t="shared" si="2"/>
        <v>0</v>
      </c>
      <c r="H107" s="65"/>
      <c r="I107" s="65"/>
      <c r="J107" s="38"/>
      <c r="K107" s="39">
        <f t="shared" si="3"/>
        <v>0</v>
      </c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</row>
    <row r="108" spans="1:60" s="4" customFormat="1" ht="25.5" hidden="1" customHeight="1">
      <c r="A108" s="66"/>
      <c r="B108" s="66"/>
      <c r="C108" s="161"/>
      <c r="D108" s="162" t="s">
        <v>244</v>
      </c>
      <c r="E108" s="355"/>
      <c r="F108" s="365"/>
      <c r="G108" s="68">
        <f t="shared" si="2"/>
        <v>0</v>
      </c>
      <c r="H108" s="68"/>
      <c r="I108" s="68"/>
      <c r="J108" s="42"/>
      <c r="K108" s="39">
        <f t="shared" si="3"/>
        <v>0</v>
      </c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</row>
    <row r="109" spans="1:60" s="4" customFormat="1" ht="38.25" hidden="1" customHeight="1">
      <c r="A109" s="66"/>
      <c r="B109" s="66"/>
      <c r="C109" s="161"/>
      <c r="D109" s="162" t="s">
        <v>245</v>
      </c>
      <c r="E109" s="355"/>
      <c r="F109" s="365"/>
      <c r="G109" s="68">
        <f t="shared" si="2"/>
        <v>0</v>
      </c>
      <c r="H109" s="68"/>
      <c r="I109" s="68"/>
      <c r="J109" s="42"/>
      <c r="K109" s="39">
        <f t="shared" si="3"/>
        <v>0</v>
      </c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</row>
    <row r="110" spans="1:60" s="4" customFormat="1" ht="38.25" hidden="1" customHeight="1">
      <c r="A110" s="66"/>
      <c r="B110" s="66"/>
      <c r="C110" s="161"/>
      <c r="D110" s="162" t="s">
        <v>246</v>
      </c>
      <c r="E110" s="355"/>
      <c r="F110" s="365"/>
      <c r="G110" s="68">
        <f t="shared" si="2"/>
        <v>0</v>
      </c>
      <c r="H110" s="68"/>
      <c r="I110" s="68"/>
      <c r="J110" s="42"/>
      <c r="K110" s="39">
        <f t="shared" si="3"/>
        <v>0</v>
      </c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</row>
    <row r="111" spans="1:60" s="4" customFormat="1" ht="15.75" hidden="1" customHeight="1">
      <c r="A111" s="69"/>
      <c r="B111" s="69"/>
      <c r="C111" s="163"/>
      <c r="D111" s="164"/>
      <c r="E111" s="355"/>
      <c r="F111" s="365"/>
      <c r="G111" s="165">
        <f t="shared" si="2"/>
        <v>0</v>
      </c>
      <c r="H111" s="165"/>
      <c r="I111" s="165"/>
      <c r="J111" s="45"/>
      <c r="K111" s="39">
        <f t="shared" si="3"/>
        <v>0</v>
      </c>
    </row>
    <row r="112" spans="1:60" s="4" customFormat="1" ht="15.75" hidden="1" customHeight="1">
      <c r="A112" s="166"/>
      <c r="B112" s="166"/>
      <c r="C112" s="166"/>
      <c r="D112" s="158" t="s">
        <v>247</v>
      </c>
      <c r="E112" s="355"/>
      <c r="F112" s="365"/>
      <c r="G112" s="167">
        <f t="shared" si="2"/>
        <v>0</v>
      </c>
      <c r="H112" s="167"/>
      <c r="I112" s="167"/>
      <c r="J112" s="38"/>
      <c r="K112" s="39">
        <f t="shared" si="3"/>
        <v>0</v>
      </c>
    </row>
    <row r="113" spans="1:38" s="4" customFormat="1" ht="45" hidden="1" customHeight="1">
      <c r="A113" s="54" t="s">
        <v>248</v>
      </c>
      <c r="B113" s="54" t="s">
        <v>249</v>
      </c>
      <c r="C113" s="54" t="s">
        <v>250</v>
      </c>
      <c r="D113" s="52" t="s">
        <v>251</v>
      </c>
      <c r="E113" s="355"/>
      <c r="F113" s="365"/>
      <c r="G113" s="73">
        <f>+H113+I113</f>
        <v>0</v>
      </c>
      <c r="H113" s="73"/>
      <c r="I113" s="73"/>
      <c r="J113" s="131">
        <f>+I113</f>
        <v>0</v>
      </c>
      <c r="K113" s="39">
        <f>+G113</f>
        <v>0</v>
      </c>
    </row>
    <row r="114" spans="1:38" s="4" customFormat="1" ht="38.25" hidden="1" customHeight="1">
      <c r="A114" s="66"/>
      <c r="B114" s="66"/>
      <c r="C114" s="161"/>
      <c r="D114" s="162" t="s">
        <v>252</v>
      </c>
      <c r="E114" s="355"/>
      <c r="F114" s="365"/>
      <c r="G114" s="68">
        <f t="shared" si="2"/>
        <v>0</v>
      </c>
      <c r="H114" s="68"/>
      <c r="I114" s="68"/>
      <c r="J114" s="42"/>
      <c r="K114" s="39">
        <f t="shared" si="3"/>
        <v>0</v>
      </c>
    </row>
    <row r="115" spans="1:38" s="4" customFormat="1" ht="24" hidden="1" customHeight="1">
      <c r="A115" s="66"/>
      <c r="B115" s="66"/>
      <c r="C115" s="66"/>
      <c r="D115" s="67" t="s">
        <v>253</v>
      </c>
      <c r="E115" s="355"/>
      <c r="F115" s="365"/>
      <c r="G115" s="68">
        <f t="shared" si="2"/>
        <v>0</v>
      </c>
      <c r="H115" s="68"/>
      <c r="I115" s="68"/>
      <c r="J115" s="42"/>
      <c r="K115" s="39">
        <f t="shared" si="3"/>
        <v>0</v>
      </c>
    </row>
    <row r="116" spans="1:38" s="100" customFormat="1" ht="25.5" hidden="1" customHeight="1">
      <c r="A116" s="66"/>
      <c r="B116" s="66"/>
      <c r="C116" s="161"/>
      <c r="D116" s="162" t="s">
        <v>254</v>
      </c>
      <c r="E116" s="355"/>
      <c r="F116" s="365"/>
      <c r="G116" s="68">
        <f t="shared" si="2"/>
        <v>0</v>
      </c>
      <c r="H116" s="68"/>
      <c r="I116" s="68"/>
      <c r="J116" s="42"/>
      <c r="K116" s="39">
        <f t="shared" si="3"/>
        <v>0</v>
      </c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</row>
    <row r="117" spans="1:38" s="100" customFormat="1" ht="24" hidden="1" customHeight="1">
      <c r="A117" s="66"/>
      <c r="B117" s="66"/>
      <c r="C117" s="66"/>
      <c r="D117" s="67" t="s">
        <v>255</v>
      </c>
      <c r="E117" s="355"/>
      <c r="F117" s="365"/>
      <c r="G117" s="68">
        <f t="shared" si="2"/>
        <v>0</v>
      </c>
      <c r="H117" s="68"/>
      <c r="I117" s="68"/>
      <c r="J117" s="42"/>
      <c r="K117" s="39">
        <f t="shared" si="3"/>
        <v>0</v>
      </c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</row>
    <row r="118" spans="1:38" s="100" customFormat="1" ht="38.25" hidden="1" customHeight="1">
      <c r="A118" s="66"/>
      <c r="B118" s="66"/>
      <c r="C118" s="161"/>
      <c r="D118" s="162" t="s">
        <v>256</v>
      </c>
      <c r="E118" s="355"/>
      <c r="F118" s="365"/>
      <c r="G118" s="68">
        <f t="shared" si="2"/>
        <v>0</v>
      </c>
      <c r="H118" s="68"/>
      <c r="I118" s="68"/>
      <c r="J118" s="42"/>
      <c r="K118" s="39">
        <f t="shared" si="3"/>
        <v>0</v>
      </c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</row>
    <row r="119" spans="1:38" s="100" customFormat="1" ht="15.75" hidden="1" customHeight="1">
      <c r="A119" s="69"/>
      <c r="B119" s="69"/>
      <c r="C119" s="69"/>
      <c r="D119" s="70"/>
      <c r="E119" s="355"/>
      <c r="F119" s="365"/>
      <c r="G119" s="71">
        <f t="shared" si="2"/>
        <v>0</v>
      </c>
      <c r="H119" s="71"/>
      <c r="I119" s="71"/>
      <c r="J119" s="45"/>
      <c r="K119" s="39">
        <f t="shared" si="3"/>
        <v>0</v>
      </c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</row>
    <row r="120" spans="1:38" s="100" customFormat="1" ht="44.25" hidden="1" customHeight="1">
      <c r="A120" s="168" t="s">
        <v>257</v>
      </c>
      <c r="B120" s="168" t="s">
        <v>258</v>
      </c>
      <c r="C120" s="168" t="s">
        <v>259</v>
      </c>
      <c r="D120" s="169" t="s">
        <v>260</v>
      </c>
      <c r="E120" s="170"/>
      <c r="F120" s="171"/>
      <c r="G120" s="172">
        <f t="shared" si="2"/>
        <v>0</v>
      </c>
      <c r="H120" s="172"/>
      <c r="I120" s="172"/>
      <c r="J120" s="173"/>
      <c r="K120" s="39">
        <f t="shared" si="3"/>
        <v>0</v>
      </c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</row>
    <row r="121" spans="1:38" s="100" customFormat="1" ht="51" hidden="1" customHeight="1">
      <c r="A121" s="174"/>
      <c r="B121" s="174"/>
      <c r="C121" s="175"/>
      <c r="D121" s="176" t="s">
        <v>261</v>
      </c>
      <c r="E121" s="355"/>
      <c r="F121" s="365"/>
      <c r="G121" s="177">
        <f t="shared" si="2"/>
        <v>0</v>
      </c>
      <c r="H121" s="177"/>
      <c r="I121" s="177"/>
      <c r="J121" s="173"/>
      <c r="K121" s="39">
        <f t="shared" si="3"/>
        <v>0</v>
      </c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</row>
    <row r="122" spans="1:38" s="100" customFormat="1" ht="15.75" hidden="1" customHeight="1">
      <c r="A122" s="63"/>
      <c r="B122" s="63"/>
      <c r="C122" s="159"/>
      <c r="D122" s="160" t="s">
        <v>262</v>
      </c>
      <c r="E122" s="355"/>
      <c r="F122" s="365"/>
      <c r="G122" s="65">
        <f t="shared" si="2"/>
        <v>0</v>
      </c>
      <c r="H122" s="65"/>
      <c r="I122" s="65"/>
      <c r="J122" s="38"/>
      <c r="K122" s="39">
        <f t="shared" si="3"/>
        <v>0</v>
      </c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</row>
    <row r="123" spans="1:38" s="100" customFormat="1" ht="51" hidden="1" customHeight="1">
      <c r="A123" s="66"/>
      <c r="B123" s="66"/>
      <c r="C123" s="161"/>
      <c r="D123" s="162" t="s">
        <v>263</v>
      </c>
      <c r="E123" s="355"/>
      <c r="F123" s="365"/>
      <c r="G123" s="68">
        <f t="shared" si="2"/>
        <v>0</v>
      </c>
      <c r="H123" s="68"/>
      <c r="I123" s="68"/>
      <c r="J123" s="42"/>
      <c r="K123" s="39">
        <f t="shared" si="3"/>
        <v>0</v>
      </c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</row>
    <row r="124" spans="1:38" s="100" customFormat="1" ht="51" hidden="1" customHeight="1">
      <c r="A124" s="66"/>
      <c r="B124" s="66"/>
      <c r="C124" s="161"/>
      <c r="D124" s="162" t="s">
        <v>261</v>
      </c>
      <c r="E124" s="355"/>
      <c r="F124" s="365"/>
      <c r="G124" s="68">
        <f t="shared" si="2"/>
        <v>0</v>
      </c>
      <c r="H124" s="68"/>
      <c r="I124" s="68"/>
      <c r="J124" s="42"/>
      <c r="K124" s="39">
        <f t="shared" si="3"/>
        <v>0</v>
      </c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</row>
    <row r="125" spans="1:38" s="100" customFormat="1" ht="30" hidden="1" customHeight="1">
      <c r="A125" s="81"/>
      <c r="B125" s="81" t="s">
        <v>264</v>
      </c>
      <c r="C125" s="81"/>
      <c r="D125" s="101" t="s">
        <v>265</v>
      </c>
      <c r="E125" s="355"/>
      <c r="F125" s="365"/>
      <c r="G125" s="83">
        <f t="shared" si="2"/>
        <v>0</v>
      </c>
      <c r="H125" s="83"/>
      <c r="I125" s="83"/>
      <c r="J125" s="42"/>
      <c r="K125" s="39">
        <f t="shared" si="3"/>
        <v>0</v>
      </c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</row>
    <row r="126" spans="1:38" s="100" customFormat="1" ht="30" hidden="1" customHeight="1">
      <c r="A126" s="54" t="s">
        <v>266</v>
      </c>
      <c r="B126" s="54" t="s">
        <v>267</v>
      </c>
      <c r="C126" s="54" t="s">
        <v>268</v>
      </c>
      <c r="D126" s="101" t="s">
        <v>269</v>
      </c>
      <c r="E126" s="355"/>
      <c r="F126" s="365"/>
      <c r="G126" s="83">
        <f t="shared" si="2"/>
        <v>0</v>
      </c>
      <c r="H126" s="83"/>
      <c r="I126" s="83"/>
      <c r="J126" s="42"/>
      <c r="K126" s="39">
        <f t="shared" si="3"/>
        <v>0</v>
      </c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</row>
    <row r="127" spans="1:38" s="100" customFormat="1" ht="51" hidden="1" customHeight="1">
      <c r="A127" s="69"/>
      <c r="B127" s="69"/>
      <c r="C127" s="178"/>
      <c r="D127" s="179" t="s">
        <v>261</v>
      </c>
      <c r="E127" s="355"/>
      <c r="F127" s="365"/>
      <c r="G127" s="71">
        <f t="shared" si="2"/>
        <v>0</v>
      </c>
      <c r="H127" s="71"/>
      <c r="I127" s="71"/>
      <c r="J127" s="45"/>
      <c r="K127" s="39">
        <f t="shared" si="3"/>
        <v>0</v>
      </c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</row>
    <row r="128" spans="1:38" s="100" customFormat="1" ht="47.25" hidden="1" customHeight="1">
      <c r="A128" s="168" t="s">
        <v>270</v>
      </c>
      <c r="B128" s="168" t="s">
        <v>271</v>
      </c>
      <c r="C128" s="168" t="s">
        <v>272</v>
      </c>
      <c r="D128" s="180" t="s">
        <v>273</v>
      </c>
      <c r="E128" s="355"/>
      <c r="F128" s="365"/>
      <c r="G128" s="172">
        <f t="shared" si="2"/>
        <v>0</v>
      </c>
      <c r="H128" s="172"/>
      <c r="I128" s="172"/>
      <c r="J128" s="173"/>
      <c r="K128" s="39">
        <f t="shared" si="3"/>
        <v>0</v>
      </c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</row>
    <row r="129" spans="1:38" s="182" customFormat="1" ht="85.5" hidden="1" customHeight="1">
      <c r="A129" s="75" t="s">
        <v>274</v>
      </c>
      <c r="B129" s="75" t="s">
        <v>49</v>
      </c>
      <c r="C129" s="74" t="s">
        <v>275</v>
      </c>
      <c r="D129" s="35" t="s">
        <v>276</v>
      </c>
      <c r="E129" s="355"/>
      <c r="F129" s="365"/>
      <c r="G129" s="77">
        <f t="shared" si="2"/>
        <v>0</v>
      </c>
      <c r="H129" s="77"/>
      <c r="I129" s="77"/>
      <c r="J129" s="183">
        <f t="shared" ref="J129:J131" si="4">+I129</f>
        <v>0</v>
      </c>
      <c r="K129" s="39">
        <f>+G129</f>
        <v>0</v>
      </c>
      <c r="L129" s="4"/>
      <c r="M129" s="4"/>
      <c r="N129" s="4"/>
      <c r="O129" s="4"/>
      <c r="P129" s="4"/>
      <c r="Q129" s="4"/>
      <c r="R129" s="181"/>
      <c r="S129" s="181"/>
      <c r="T129" s="181"/>
      <c r="U129" s="181"/>
      <c r="V129" s="181"/>
      <c r="W129" s="181"/>
      <c r="X129" s="181"/>
      <c r="Y129" s="181"/>
      <c r="Z129" s="181"/>
      <c r="AA129" s="181"/>
      <c r="AB129" s="181"/>
      <c r="AC129" s="181"/>
      <c r="AD129" s="181"/>
      <c r="AE129" s="181"/>
      <c r="AF129" s="181"/>
      <c r="AG129" s="181"/>
      <c r="AH129" s="181"/>
      <c r="AI129" s="181"/>
      <c r="AJ129" s="181"/>
      <c r="AK129" s="181"/>
      <c r="AL129" s="181"/>
    </row>
    <row r="130" spans="1:38" s="182" customFormat="1" ht="85.5" hidden="1" customHeight="1">
      <c r="A130" s="22" t="s">
        <v>277</v>
      </c>
      <c r="B130" s="22" t="s">
        <v>278</v>
      </c>
      <c r="C130" s="22" t="s">
        <v>279</v>
      </c>
      <c r="D130" s="184" t="s">
        <v>280</v>
      </c>
      <c r="E130" s="355"/>
      <c r="F130" s="365"/>
      <c r="G130" s="72">
        <f t="shared" si="2"/>
        <v>0</v>
      </c>
      <c r="H130" s="185">
        <f>4000000-4000000</f>
        <v>0</v>
      </c>
      <c r="I130" s="185"/>
      <c r="J130" s="186">
        <f t="shared" si="4"/>
        <v>0</v>
      </c>
      <c r="K130" s="39">
        <f t="shared" si="3"/>
        <v>0</v>
      </c>
      <c r="L130" s="4"/>
      <c r="M130" s="4"/>
      <c r="N130" s="4"/>
      <c r="O130" s="4"/>
      <c r="P130" s="4"/>
      <c r="Q130" s="4"/>
      <c r="R130" s="181"/>
      <c r="S130" s="181"/>
      <c r="T130" s="181"/>
      <c r="U130" s="181"/>
      <c r="V130" s="181"/>
      <c r="W130" s="181"/>
      <c r="X130" s="181"/>
      <c r="Y130" s="181"/>
      <c r="Z130" s="181"/>
      <c r="AA130" s="181"/>
      <c r="AB130" s="181"/>
      <c r="AC130" s="181"/>
      <c r="AD130" s="181"/>
      <c r="AE130" s="181"/>
      <c r="AF130" s="181"/>
      <c r="AG130" s="181"/>
      <c r="AH130" s="181"/>
      <c r="AI130" s="181"/>
      <c r="AJ130" s="181"/>
      <c r="AK130" s="181"/>
      <c r="AL130" s="181"/>
    </row>
    <row r="131" spans="1:38" s="182" customFormat="1" ht="85.5" hidden="1" customHeight="1">
      <c r="A131" s="74" t="s">
        <v>283</v>
      </c>
      <c r="B131" s="74" t="s">
        <v>98</v>
      </c>
      <c r="C131" s="74" t="s">
        <v>64</v>
      </c>
      <c r="D131" s="188" t="s">
        <v>65</v>
      </c>
      <c r="E131" s="352"/>
      <c r="F131" s="189"/>
      <c r="G131" s="77">
        <f>+H131+I131</f>
        <v>0</v>
      </c>
      <c r="H131" s="77"/>
      <c r="I131" s="77"/>
      <c r="J131" s="183">
        <f t="shared" si="4"/>
        <v>0</v>
      </c>
      <c r="K131" s="115">
        <f>+G131</f>
        <v>0</v>
      </c>
      <c r="L131" s="4"/>
      <c r="M131" s="4"/>
      <c r="N131" s="4"/>
      <c r="O131" s="4"/>
      <c r="P131" s="4"/>
      <c r="Q131" s="4"/>
      <c r="R131" s="181"/>
      <c r="S131" s="181"/>
      <c r="T131" s="181"/>
      <c r="U131" s="181"/>
      <c r="V131" s="181"/>
      <c r="W131" s="181"/>
      <c r="X131" s="181"/>
      <c r="Y131" s="181"/>
      <c r="Z131" s="181"/>
      <c r="AA131" s="181"/>
      <c r="AB131" s="181"/>
      <c r="AC131" s="181"/>
      <c r="AD131" s="181"/>
      <c r="AE131" s="181"/>
      <c r="AF131" s="181"/>
      <c r="AG131" s="181"/>
      <c r="AH131" s="181"/>
      <c r="AI131" s="181"/>
      <c r="AJ131" s="181"/>
      <c r="AK131" s="181"/>
      <c r="AL131" s="181"/>
    </row>
    <row r="132" spans="1:38" s="182" customFormat="1" ht="93.75" hidden="1" customHeight="1">
      <c r="A132" s="74" t="s">
        <v>284</v>
      </c>
      <c r="B132" s="74" t="s">
        <v>285</v>
      </c>
      <c r="C132" s="74" t="s">
        <v>286</v>
      </c>
      <c r="D132" s="190" t="s">
        <v>287</v>
      </c>
      <c r="E132" s="36"/>
      <c r="F132" s="191"/>
      <c r="G132" s="77">
        <f t="shared" si="2"/>
        <v>0</v>
      </c>
      <c r="H132" s="77"/>
      <c r="I132" s="192"/>
      <c r="J132" s="193"/>
      <c r="K132" s="32">
        <f t="shared" si="3"/>
        <v>0</v>
      </c>
      <c r="L132" s="113"/>
      <c r="M132" s="4"/>
      <c r="N132" s="4"/>
      <c r="O132" s="4"/>
      <c r="P132" s="4"/>
      <c r="Q132" s="4"/>
      <c r="R132" s="181"/>
      <c r="S132" s="181"/>
      <c r="T132" s="181"/>
      <c r="U132" s="181"/>
      <c r="V132" s="181"/>
      <c r="W132" s="181"/>
      <c r="X132" s="181"/>
      <c r="Y132" s="181"/>
      <c r="Z132" s="181"/>
      <c r="AA132" s="181"/>
      <c r="AB132" s="181"/>
      <c r="AC132" s="181"/>
      <c r="AD132" s="181"/>
      <c r="AE132" s="181"/>
      <c r="AF132" s="181"/>
      <c r="AG132" s="181"/>
      <c r="AH132" s="181"/>
      <c r="AI132" s="181"/>
      <c r="AJ132" s="181"/>
      <c r="AK132" s="181"/>
      <c r="AL132" s="181"/>
    </row>
    <row r="133" spans="1:38" s="182" customFormat="1" ht="45" hidden="1" customHeight="1">
      <c r="A133" s="54" t="s">
        <v>248</v>
      </c>
      <c r="B133" s="54" t="s">
        <v>249</v>
      </c>
      <c r="C133" s="54" t="s">
        <v>250</v>
      </c>
      <c r="D133" s="125" t="s">
        <v>251</v>
      </c>
      <c r="E133" s="362" t="s">
        <v>288</v>
      </c>
      <c r="F133" s="194"/>
      <c r="G133" s="195">
        <f t="shared" si="2"/>
        <v>0</v>
      </c>
      <c r="H133" s="195"/>
      <c r="I133" s="195"/>
      <c r="J133" s="196"/>
      <c r="K133" s="39">
        <f t="shared" si="3"/>
        <v>0</v>
      </c>
      <c r="L133" s="4"/>
      <c r="M133" s="4"/>
      <c r="N133" s="4"/>
      <c r="O133" s="4"/>
      <c r="P133" s="4"/>
      <c r="Q133" s="4"/>
      <c r="R133" s="181"/>
      <c r="S133" s="181"/>
      <c r="T133" s="181"/>
      <c r="U133" s="181"/>
      <c r="V133" s="181"/>
      <c r="W133" s="181"/>
      <c r="X133" s="181"/>
      <c r="Y133" s="181"/>
      <c r="Z133" s="181"/>
      <c r="AA133" s="181"/>
      <c r="AB133" s="181"/>
      <c r="AC133" s="181"/>
      <c r="AD133" s="181"/>
      <c r="AE133" s="181"/>
      <c r="AF133" s="181"/>
      <c r="AG133" s="181"/>
      <c r="AH133" s="181"/>
      <c r="AI133" s="181"/>
      <c r="AJ133" s="181"/>
      <c r="AK133" s="181"/>
      <c r="AL133" s="181"/>
    </row>
    <row r="134" spans="1:38" s="182" customFormat="1" ht="70.150000000000006" hidden="1" customHeight="1">
      <c r="A134" s="54" t="s">
        <v>248</v>
      </c>
      <c r="B134" s="54" t="s">
        <v>249</v>
      </c>
      <c r="C134" s="54" t="s">
        <v>250</v>
      </c>
      <c r="D134" s="125" t="s">
        <v>251</v>
      </c>
      <c r="E134" s="366"/>
      <c r="F134" s="170"/>
      <c r="G134" s="195">
        <f t="shared" si="2"/>
        <v>0</v>
      </c>
      <c r="H134" s="195"/>
      <c r="I134" s="195"/>
      <c r="J134" s="196"/>
      <c r="K134" s="39">
        <f t="shared" si="3"/>
        <v>0</v>
      </c>
      <c r="L134" s="4"/>
      <c r="M134" s="4"/>
      <c r="N134" s="4"/>
      <c r="O134" s="4"/>
      <c r="P134" s="4"/>
      <c r="Q134" s="4"/>
      <c r="R134" s="181"/>
      <c r="S134" s="181"/>
      <c r="T134" s="181"/>
      <c r="U134" s="181"/>
      <c r="V134" s="181"/>
      <c r="W134" s="181"/>
      <c r="X134" s="181"/>
      <c r="Y134" s="181"/>
      <c r="Z134" s="181"/>
      <c r="AA134" s="181"/>
      <c r="AB134" s="181"/>
      <c r="AC134" s="181"/>
      <c r="AD134" s="181"/>
      <c r="AE134" s="181"/>
      <c r="AF134" s="181"/>
      <c r="AG134" s="181"/>
      <c r="AH134" s="181"/>
      <c r="AI134" s="181"/>
      <c r="AJ134" s="181"/>
      <c r="AK134" s="181"/>
      <c r="AL134" s="181"/>
    </row>
    <row r="135" spans="1:38" s="182" customFormat="1" ht="69" hidden="1" customHeight="1">
      <c r="A135" s="187" t="s">
        <v>281</v>
      </c>
      <c r="B135" s="54" t="s">
        <v>238</v>
      </c>
      <c r="C135" s="187" t="s">
        <v>282</v>
      </c>
      <c r="D135" s="197" t="s">
        <v>240</v>
      </c>
      <c r="E135" s="367"/>
      <c r="F135" s="198"/>
      <c r="G135" s="199">
        <f t="shared" si="2"/>
        <v>0</v>
      </c>
      <c r="H135" s="199"/>
      <c r="I135" s="199"/>
      <c r="J135" s="196"/>
      <c r="K135" s="39">
        <f t="shared" si="3"/>
        <v>0</v>
      </c>
      <c r="L135" s="4"/>
      <c r="M135" s="4"/>
      <c r="N135" s="4"/>
      <c r="O135" s="4"/>
      <c r="P135" s="4"/>
      <c r="Q135" s="4"/>
      <c r="R135" s="181"/>
      <c r="S135" s="181"/>
      <c r="T135" s="181"/>
      <c r="U135" s="181"/>
      <c r="V135" s="181"/>
      <c r="W135" s="181"/>
      <c r="X135" s="181"/>
      <c r="Y135" s="181"/>
      <c r="Z135" s="181"/>
      <c r="AA135" s="181"/>
      <c r="AB135" s="181"/>
      <c r="AC135" s="181"/>
      <c r="AD135" s="181"/>
      <c r="AE135" s="181"/>
      <c r="AF135" s="181"/>
      <c r="AG135" s="181"/>
      <c r="AH135" s="181"/>
      <c r="AI135" s="181"/>
      <c r="AJ135" s="181"/>
      <c r="AK135" s="181"/>
      <c r="AL135" s="181"/>
    </row>
    <row r="136" spans="1:38" s="182" customFormat="1" ht="69" hidden="1" customHeight="1">
      <c r="A136" s="54" t="s">
        <v>248</v>
      </c>
      <c r="B136" s="54" t="s">
        <v>249</v>
      </c>
      <c r="C136" s="54" t="s">
        <v>250</v>
      </c>
      <c r="D136" s="125" t="s">
        <v>251</v>
      </c>
      <c r="E136" s="200" t="s">
        <v>289</v>
      </c>
      <c r="F136" s="200"/>
      <c r="G136" s="199">
        <f t="shared" si="2"/>
        <v>0</v>
      </c>
      <c r="H136" s="199"/>
      <c r="I136" s="199"/>
      <c r="J136" s="196"/>
      <c r="K136" s="39">
        <f t="shared" si="3"/>
        <v>0</v>
      </c>
      <c r="L136" s="4"/>
      <c r="M136" s="4"/>
      <c r="N136" s="4"/>
      <c r="O136" s="4"/>
      <c r="P136" s="4"/>
      <c r="Q136" s="4"/>
      <c r="R136" s="181"/>
      <c r="S136" s="181"/>
      <c r="T136" s="181"/>
      <c r="U136" s="181"/>
      <c r="V136" s="181"/>
      <c r="W136" s="181"/>
      <c r="X136" s="181"/>
      <c r="Y136" s="181"/>
      <c r="Z136" s="181"/>
      <c r="AA136" s="181"/>
      <c r="AB136" s="181"/>
      <c r="AC136" s="181"/>
      <c r="AD136" s="181"/>
      <c r="AE136" s="181"/>
      <c r="AF136" s="181"/>
      <c r="AG136" s="181"/>
      <c r="AH136" s="181"/>
      <c r="AI136" s="181"/>
      <c r="AJ136" s="181"/>
      <c r="AK136" s="181"/>
      <c r="AL136" s="181"/>
    </row>
    <row r="137" spans="1:38" s="182" customFormat="1" ht="51" hidden="1" customHeight="1">
      <c r="A137" s="54"/>
      <c r="B137" s="54"/>
      <c r="C137" s="54"/>
      <c r="D137" s="52"/>
      <c r="E137" s="200" t="s">
        <v>290</v>
      </c>
      <c r="F137" s="200"/>
      <c r="G137" s="199">
        <f t="shared" si="2"/>
        <v>0</v>
      </c>
      <c r="H137" s="199"/>
      <c r="I137" s="199"/>
      <c r="J137" s="196"/>
      <c r="K137" s="39">
        <f t="shared" si="3"/>
        <v>0</v>
      </c>
      <c r="L137" s="4"/>
      <c r="M137" s="4"/>
      <c r="N137" s="4"/>
      <c r="O137" s="4"/>
      <c r="P137" s="4"/>
      <c r="Q137" s="4"/>
      <c r="R137" s="181"/>
      <c r="S137" s="181"/>
      <c r="T137" s="181"/>
      <c r="U137" s="181"/>
      <c r="V137" s="181"/>
      <c r="W137" s="181"/>
      <c r="X137" s="181"/>
      <c r="Y137" s="181"/>
      <c r="Z137" s="181"/>
      <c r="AA137" s="181"/>
      <c r="AB137" s="181"/>
      <c r="AC137" s="181"/>
      <c r="AD137" s="181"/>
      <c r="AE137" s="181"/>
      <c r="AF137" s="181"/>
      <c r="AG137" s="181"/>
      <c r="AH137" s="181"/>
      <c r="AI137" s="181"/>
      <c r="AJ137" s="181"/>
      <c r="AK137" s="181"/>
      <c r="AL137" s="181"/>
    </row>
    <row r="138" spans="1:38" s="182" customFormat="1" ht="15.75" hidden="1">
      <c r="A138" s="54"/>
      <c r="B138" s="54"/>
      <c r="C138" s="54"/>
      <c r="D138" s="52"/>
      <c r="E138" s="200"/>
      <c r="F138" s="200"/>
      <c r="G138" s="199">
        <f t="shared" ref="G138:G196" si="5">+H138+I138</f>
        <v>0</v>
      </c>
      <c r="H138" s="199"/>
      <c r="I138" s="199"/>
      <c r="J138" s="196"/>
      <c r="K138" s="39">
        <f t="shared" ref="K138:K196" si="6">+G138</f>
        <v>0</v>
      </c>
      <c r="L138" s="4"/>
      <c r="M138" s="4"/>
      <c r="N138" s="4"/>
      <c r="O138" s="4"/>
      <c r="P138" s="4"/>
      <c r="Q138" s="4"/>
      <c r="R138" s="181"/>
      <c r="S138" s="181"/>
      <c r="T138" s="181"/>
      <c r="U138" s="181"/>
      <c r="V138" s="181"/>
      <c r="W138" s="181"/>
      <c r="X138" s="181"/>
      <c r="Y138" s="181"/>
      <c r="Z138" s="181"/>
      <c r="AA138" s="181"/>
      <c r="AB138" s="181"/>
      <c r="AC138" s="181"/>
      <c r="AD138" s="181"/>
      <c r="AE138" s="181"/>
      <c r="AF138" s="181"/>
      <c r="AG138" s="181"/>
      <c r="AH138" s="181"/>
      <c r="AI138" s="181"/>
      <c r="AJ138" s="181"/>
      <c r="AK138" s="181"/>
      <c r="AL138" s="181"/>
    </row>
    <row r="139" spans="1:38" s="182" customFormat="1" ht="15.75" hidden="1">
      <c r="A139" s="54" t="s">
        <v>291</v>
      </c>
      <c r="B139" s="54" t="s">
        <v>204</v>
      </c>
      <c r="C139" s="54" t="s">
        <v>205</v>
      </c>
      <c r="D139" s="101" t="s">
        <v>206</v>
      </c>
      <c r="E139" s="40"/>
      <c r="F139" s="40"/>
      <c r="G139" s="83">
        <f t="shared" si="5"/>
        <v>0</v>
      </c>
      <c r="H139" s="83"/>
      <c r="I139" s="83"/>
      <c r="J139" s="42"/>
      <c r="K139" s="39">
        <f t="shared" si="6"/>
        <v>0</v>
      </c>
      <c r="L139" s="4"/>
      <c r="M139" s="4"/>
      <c r="N139" s="4"/>
      <c r="O139" s="4"/>
      <c r="P139" s="4"/>
      <c r="Q139" s="4"/>
      <c r="R139" s="181"/>
      <c r="S139" s="181"/>
      <c r="T139" s="181"/>
      <c r="U139" s="181"/>
      <c r="V139" s="181"/>
      <c r="W139" s="181"/>
      <c r="X139" s="181"/>
      <c r="Y139" s="181"/>
      <c r="Z139" s="181"/>
      <c r="AA139" s="181"/>
      <c r="AB139" s="181"/>
      <c r="AC139" s="181"/>
      <c r="AD139" s="181"/>
      <c r="AE139" s="181"/>
      <c r="AF139" s="181"/>
      <c r="AG139" s="181"/>
      <c r="AH139" s="181"/>
      <c r="AI139" s="181"/>
      <c r="AJ139" s="181"/>
      <c r="AK139" s="181"/>
      <c r="AL139" s="181"/>
    </row>
    <row r="140" spans="1:38" s="182" customFormat="1" ht="15.75" hidden="1">
      <c r="A140" s="91" t="s">
        <v>292</v>
      </c>
      <c r="B140" s="91" t="s">
        <v>216</v>
      </c>
      <c r="C140" s="91" t="s">
        <v>217</v>
      </c>
      <c r="D140" s="132" t="s">
        <v>218</v>
      </c>
      <c r="E140" s="40"/>
      <c r="F140" s="40"/>
      <c r="G140" s="68">
        <f t="shared" si="5"/>
        <v>0</v>
      </c>
      <c r="H140" s="68"/>
      <c r="I140" s="68"/>
      <c r="J140" s="42"/>
      <c r="K140" s="39">
        <f t="shared" si="6"/>
        <v>0</v>
      </c>
      <c r="L140" s="4"/>
      <c r="M140" s="4"/>
      <c r="N140" s="4"/>
      <c r="O140" s="4"/>
      <c r="P140" s="4"/>
      <c r="Q140" s="4"/>
      <c r="R140" s="181"/>
      <c r="S140" s="181"/>
      <c r="T140" s="181"/>
      <c r="U140" s="181"/>
      <c r="V140" s="181"/>
      <c r="W140" s="181"/>
      <c r="X140" s="181"/>
      <c r="Y140" s="181"/>
      <c r="Z140" s="181"/>
      <c r="AA140" s="181"/>
      <c r="AB140" s="181"/>
      <c r="AC140" s="181"/>
      <c r="AD140" s="181"/>
      <c r="AE140" s="181"/>
      <c r="AF140" s="181"/>
      <c r="AG140" s="181"/>
      <c r="AH140" s="181"/>
      <c r="AI140" s="181"/>
      <c r="AJ140" s="181"/>
      <c r="AK140" s="181"/>
      <c r="AL140" s="181"/>
    </row>
    <row r="141" spans="1:38" s="182" customFormat="1" ht="30" hidden="1">
      <c r="A141" s="91" t="s">
        <v>293</v>
      </c>
      <c r="B141" s="91" t="s">
        <v>294</v>
      </c>
      <c r="C141" s="91" t="s">
        <v>295</v>
      </c>
      <c r="D141" s="132" t="s">
        <v>296</v>
      </c>
      <c r="E141" s="40"/>
      <c r="F141" s="40"/>
      <c r="G141" s="93">
        <f t="shared" si="5"/>
        <v>0</v>
      </c>
      <c r="H141" s="93"/>
      <c r="I141" s="93"/>
      <c r="J141" s="42"/>
      <c r="K141" s="39">
        <f t="shared" si="6"/>
        <v>0</v>
      </c>
      <c r="L141" s="4"/>
      <c r="M141" s="4"/>
      <c r="N141" s="4"/>
      <c r="O141" s="4"/>
      <c r="P141" s="4"/>
      <c r="Q141" s="4"/>
      <c r="R141" s="181"/>
      <c r="S141" s="181"/>
      <c r="T141" s="181"/>
      <c r="U141" s="181"/>
      <c r="V141" s="181"/>
      <c r="W141" s="181"/>
      <c r="X141" s="181"/>
      <c r="Y141" s="181"/>
      <c r="Z141" s="181"/>
      <c r="AA141" s="181"/>
      <c r="AB141" s="181"/>
      <c r="AC141" s="181"/>
      <c r="AD141" s="181"/>
      <c r="AE141" s="181"/>
      <c r="AF141" s="181"/>
      <c r="AG141" s="181"/>
      <c r="AH141" s="181"/>
      <c r="AI141" s="181"/>
      <c r="AJ141" s="181"/>
      <c r="AK141" s="181"/>
      <c r="AL141" s="181"/>
    </row>
    <row r="142" spans="1:38" s="182" customFormat="1" ht="110.25" hidden="1" customHeight="1">
      <c r="A142" s="147" t="s">
        <v>297</v>
      </c>
      <c r="B142" s="147" t="s">
        <v>40</v>
      </c>
      <c r="C142" s="81" t="s">
        <v>223</v>
      </c>
      <c r="D142" s="82" t="s">
        <v>224</v>
      </c>
      <c r="E142" s="40" t="s">
        <v>225</v>
      </c>
      <c r="F142" s="40"/>
      <c r="G142" s="83">
        <f t="shared" si="5"/>
        <v>0</v>
      </c>
      <c r="H142" s="83"/>
      <c r="I142" s="83"/>
      <c r="J142" s="42"/>
      <c r="K142" s="39">
        <f t="shared" si="6"/>
        <v>0</v>
      </c>
      <c r="L142" s="4"/>
      <c r="M142" s="4"/>
      <c r="N142" s="4"/>
      <c r="O142" s="4"/>
      <c r="P142" s="4"/>
      <c r="Q142" s="4"/>
      <c r="R142" s="181"/>
      <c r="S142" s="181"/>
      <c r="T142" s="181"/>
      <c r="U142" s="181"/>
      <c r="V142" s="181"/>
      <c r="W142" s="181"/>
      <c r="X142" s="181"/>
      <c r="Y142" s="181"/>
      <c r="Z142" s="181"/>
      <c r="AA142" s="181"/>
      <c r="AB142" s="181"/>
      <c r="AC142" s="181"/>
      <c r="AD142" s="181"/>
      <c r="AE142" s="181"/>
      <c r="AF142" s="181"/>
      <c r="AG142" s="181"/>
      <c r="AH142" s="181"/>
      <c r="AI142" s="181"/>
      <c r="AJ142" s="181"/>
      <c r="AK142" s="181"/>
      <c r="AL142" s="181"/>
    </row>
    <row r="143" spans="1:38" s="182" customFormat="1" ht="30" hidden="1">
      <c r="A143" s="156" t="s">
        <v>298</v>
      </c>
      <c r="B143" s="156" t="s">
        <v>45</v>
      </c>
      <c r="C143" s="156" t="s">
        <v>46</v>
      </c>
      <c r="D143" s="201" t="s">
        <v>47</v>
      </c>
      <c r="E143" s="43"/>
      <c r="F143" s="43"/>
      <c r="G143" s="202">
        <f t="shared" si="5"/>
        <v>0</v>
      </c>
      <c r="H143" s="202"/>
      <c r="I143" s="202"/>
      <c r="J143" s="45"/>
      <c r="K143" s="39">
        <f t="shared" si="6"/>
        <v>0</v>
      </c>
      <c r="L143" s="4"/>
      <c r="M143" s="4"/>
      <c r="N143" s="4"/>
      <c r="O143" s="4"/>
      <c r="P143" s="4"/>
      <c r="Q143" s="4"/>
      <c r="R143" s="181"/>
      <c r="S143" s="181"/>
      <c r="T143" s="181"/>
      <c r="U143" s="181"/>
      <c r="V143" s="181"/>
      <c r="W143" s="181"/>
      <c r="X143" s="181"/>
      <c r="Y143" s="181"/>
      <c r="Z143" s="181"/>
      <c r="AA143" s="181"/>
      <c r="AB143" s="181"/>
      <c r="AC143" s="181"/>
      <c r="AD143" s="181"/>
      <c r="AE143" s="181"/>
      <c r="AF143" s="181"/>
      <c r="AG143" s="181"/>
      <c r="AH143" s="181"/>
      <c r="AI143" s="181"/>
      <c r="AJ143" s="181"/>
      <c r="AK143" s="181"/>
      <c r="AL143" s="181"/>
    </row>
    <row r="144" spans="1:38" s="182" customFormat="1" ht="75" hidden="1" customHeight="1">
      <c r="A144" s="53" t="s">
        <v>299</v>
      </c>
      <c r="B144" s="50" t="s">
        <v>227</v>
      </c>
      <c r="C144" s="50" t="s">
        <v>228</v>
      </c>
      <c r="D144" s="203" t="s">
        <v>229</v>
      </c>
      <c r="E144" s="40" t="s">
        <v>300</v>
      </c>
      <c r="F144" s="40" t="s">
        <v>301</v>
      </c>
      <c r="G144" s="41">
        <f>+H144+I144</f>
        <v>0</v>
      </c>
      <c r="H144" s="41"/>
      <c r="I144" s="41"/>
      <c r="J144" s="131">
        <f>+I144</f>
        <v>0</v>
      </c>
      <c r="K144" s="204">
        <f>+G144</f>
        <v>0</v>
      </c>
      <c r="L144" s="4"/>
      <c r="M144" s="4"/>
      <c r="N144" s="4"/>
      <c r="O144" s="4"/>
      <c r="P144" s="4"/>
      <c r="Q144" s="4"/>
      <c r="R144" s="181"/>
      <c r="S144" s="181"/>
      <c r="T144" s="181"/>
      <c r="U144" s="181"/>
      <c r="V144" s="181"/>
      <c r="W144" s="181"/>
      <c r="X144" s="181"/>
      <c r="Y144" s="181"/>
      <c r="Z144" s="181"/>
      <c r="AA144" s="181"/>
      <c r="AB144" s="181"/>
      <c r="AC144" s="181"/>
      <c r="AD144" s="181"/>
      <c r="AE144" s="181"/>
      <c r="AF144" s="181"/>
      <c r="AG144" s="181"/>
      <c r="AH144" s="181"/>
      <c r="AI144" s="181"/>
      <c r="AJ144" s="181"/>
      <c r="AK144" s="181"/>
      <c r="AL144" s="181"/>
    </row>
    <row r="145" spans="1:38" s="182" customFormat="1" ht="65.25" hidden="1" customHeight="1">
      <c r="A145" s="22" t="s">
        <v>293</v>
      </c>
      <c r="B145" s="47" t="s">
        <v>294</v>
      </c>
      <c r="C145" s="22" t="s">
        <v>295</v>
      </c>
      <c r="D145" s="184" t="s">
        <v>296</v>
      </c>
      <c r="E145" s="43" t="s">
        <v>182</v>
      </c>
      <c r="F145" s="43" t="s">
        <v>183</v>
      </c>
      <c r="G145" s="44">
        <f>+H145+I145</f>
        <v>0</v>
      </c>
      <c r="H145" s="44"/>
      <c r="I145" s="44"/>
      <c r="J145" s="135">
        <f>+I145</f>
        <v>0</v>
      </c>
      <c r="K145" s="204">
        <f>+G145</f>
        <v>0</v>
      </c>
      <c r="L145" s="4"/>
      <c r="M145" s="4"/>
      <c r="N145" s="4"/>
      <c r="O145" s="4"/>
      <c r="P145" s="4"/>
      <c r="Q145" s="4"/>
      <c r="R145" s="181"/>
      <c r="S145" s="181"/>
      <c r="T145" s="181"/>
      <c r="U145" s="181"/>
      <c r="V145" s="181"/>
      <c r="W145" s="181"/>
      <c r="X145" s="181"/>
      <c r="Y145" s="181"/>
      <c r="Z145" s="181"/>
      <c r="AA145" s="181"/>
      <c r="AB145" s="181"/>
      <c r="AC145" s="181"/>
      <c r="AD145" s="181"/>
      <c r="AE145" s="181"/>
      <c r="AF145" s="181"/>
      <c r="AG145" s="181"/>
      <c r="AH145" s="181"/>
      <c r="AI145" s="181"/>
      <c r="AJ145" s="181"/>
      <c r="AK145" s="181"/>
      <c r="AL145" s="181"/>
    </row>
    <row r="146" spans="1:38" s="182" customFormat="1" ht="60" hidden="1">
      <c r="A146" s="74" t="s">
        <v>302</v>
      </c>
      <c r="B146" s="74" t="s">
        <v>303</v>
      </c>
      <c r="C146" s="74" t="s">
        <v>304</v>
      </c>
      <c r="D146" s="205" t="s">
        <v>305</v>
      </c>
      <c r="E146" s="36"/>
      <c r="F146" s="36"/>
      <c r="G146" s="206">
        <f t="shared" si="5"/>
        <v>0</v>
      </c>
      <c r="H146" s="206"/>
      <c r="I146" s="206"/>
      <c r="J146" s="38"/>
      <c r="K146" s="39">
        <f t="shared" si="6"/>
        <v>0</v>
      </c>
      <c r="L146" s="4"/>
      <c r="M146" s="4"/>
      <c r="N146" s="4"/>
      <c r="O146" s="4"/>
      <c r="P146" s="4"/>
      <c r="Q146" s="4"/>
      <c r="R146" s="181"/>
      <c r="S146" s="181"/>
      <c r="T146" s="181"/>
      <c r="U146" s="181"/>
      <c r="V146" s="181"/>
      <c r="W146" s="181"/>
      <c r="X146" s="181"/>
      <c r="Y146" s="181"/>
      <c r="Z146" s="181"/>
      <c r="AA146" s="181"/>
      <c r="AB146" s="181"/>
      <c r="AC146" s="181"/>
      <c r="AD146" s="181"/>
      <c r="AE146" s="181"/>
      <c r="AF146" s="181"/>
      <c r="AG146" s="181"/>
      <c r="AH146" s="181"/>
      <c r="AI146" s="181"/>
      <c r="AJ146" s="181"/>
      <c r="AK146" s="181"/>
      <c r="AL146" s="181"/>
    </row>
    <row r="147" spans="1:38" s="182" customFormat="1" ht="60" hidden="1">
      <c r="A147" s="53" t="s">
        <v>277</v>
      </c>
      <c r="B147" s="53" t="s">
        <v>278</v>
      </c>
      <c r="C147" s="53" t="s">
        <v>279</v>
      </c>
      <c r="D147" s="132" t="s">
        <v>280</v>
      </c>
      <c r="E147" s="40"/>
      <c r="F147" s="40"/>
      <c r="G147" s="93">
        <f t="shared" si="5"/>
        <v>0</v>
      </c>
      <c r="H147" s="93"/>
      <c r="I147" s="93"/>
      <c r="J147" s="42"/>
      <c r="K147" s="39">
        <f t="shared" si="6"/>
        <v>0</v>
      </c>
      <c r="L147" s="4"/>
      <c r="M147" s="4"/>
      <c r="N147" s="4"/>
      <c r="O147" s="4"/>
      <c r="P147" s="4"/>
      <c r="Q147" s="4"/>
      <c r="R147" s="181"/>
      <c r="S147" s="181"/>
      <c r="T147" s="181"/>
      <c r="U147" s="181"/>
      <c r="V147" s="181"/>
      <c r="W147" s="181"/>
      <c r="X147" s="181"/>
      <c r="Y147" s="181"/>
      <c r="Z147" s="181"/>
      <c r="AA147" s="181"/>
      <c r="AB147" s="181"/>
      <c r="AC147" s="181"/>
      <c r="AD147" s="181"/>
      <c r="AE147" s="181"/>
      <c r="AF147" s="181"/>
      <c r="AG147" s="181"/>
      <c r="AH147" s="181"/>
      <c r="AI147" s="181"/>
      <c r="AJ147" s="181"/>
      <c r="AK147" s="181"/>
      <c r="AL147" s="181"/>
    </row>
    <row r="148" spans="1:38" s="182" customFormat="1" ht="15.75" hidden="1">
      <c r="A148" s="156" t="s">
        <v>281</v>
      </c>
      <c r="B148" s="22" t="s">
        <v>238</v>
      </c>
      <c r="C148" s="156" t="s">
        <v>239</v>
      </c>
      <c r="D148" s="134" t="s">
        <v>240</v>
      </c>
      <c r="E148" s="43"/>
      <c r="F148" s="43"/>
      <c r="G148" s="202">
        <f t="shared" si="5"/>
        <v>0</v>
      </c>
      <c r="H148" s="202">
        <f>200000-200000</f>
        <v>0</v>
      </c>
      <c r="I148" s="202">
        <f>200000-200000</f>
        <v>0</v>
      </c>
      <c r="J148" s="45">
        <f>200000-200000</f>
        <v>0</v>
      </c>
      <c r="K148" s="39">
        <f t="shared" si="6"/>
        <v>0</v>
      </c>
      <c r="L148" s="4"/>
      <c r="M148" s="4"/>
      <c r="N148" s="4"/>
      <c r="O148" s="4"/>
      <c r="P148" s="4"/>
      <c r="Q148" s="4"/>
      <c r="R148" s="181"/>
      <c r="S148" s="181"/>
      <c r="T148" s="181"/>
      <c r="U148" s="181"/>
      <c r="V148" s="181"/>
      <c r="W148" s="181"/>
      <c r="X148" s="181"/>
      <c r="Y148" s="181"/>
      <c r="Z148" s="181"/>
      <c r="AA148" s="181"/>
      <c r="AB148" s="181"/>
      <c r="AC148" s="181"/>
      <c r="AD148" s="181"/>
      <c r="AE148" s="181"/>
      <c r="AF148" s="181"/>
      <c r="AG148" s="181"/>
      <c r="AH148" s="181"/>
      <c r="AI148" s="181"/>
      <c r="AJ148" s="181"/>
      <c r="AK148" s="181"/>
      <c r="AL148" s="181"/>
    </row>
    <row r="149" spans="1:38" s="182" customFormat="1" ht="45" hidden="1">
      <c r="A149" s="207"/>
      <c r="B149" s="207"/>
      <c r="C149" s="207"/>
      <c r="D149" s="208" t="s">
        <v>306</v>
      </c>
      <c r="E149" s="36"/>
      <c r="F149" s="36"/>
      <c r="G149" s="209">
        <f t="shared" si="5"/>
        <v>0</v>
      </c>
      <c r="H149" s="209"/>
      <c r="I149" s="209"/>
      <c r="J149" s="38"/>
      <c r="K149" s="39">
        <f t="shared" si="6"/>
        <v>0</v>
      </c>
      <c r="L149" s="4"/>
      <c r="M149" s="4"/>
      <c r="N149" s="4"/>
      <c r="O149" s="4"/>
      <c r="P149" s="4"/>
      <c r="Q149" s="4"/>
      <c r="R149" s="181"/>
      <c r="S149" s="181"/>
      <c r="T149" s="181"/>
      <c r="U149" s="181"/>
      <c r="V149" s="181"/>
      <c r="W149" s="181"/>
      <c r="X149" s="181"/>
      <c r="Y149" s="181"/>
      <c r="Z149" s="181"/>
      <c r="AA149" s="181"/>
      <c r="AB149" s="181"/>
      <c r="AC149" s="181"/>
      <c r="AD149" s="181"/>
      <c r="AE149" s="181"/>
      <c r="AF149" s="181"/>
      <c r="AG149" s="181"/>
      <c r="AH149" s="181"/>
      <c r="AI149" s="181"/>
      <c r="AJ149" s="181"/>
      <c r="AK149" s="181"/>
      <c r="AL149" s="181"/>
    </row>
    <row r="150" spans="1:38" s="182" customFormat="1" ht="45" hidden="1">
      <c r="A150" s="50" t="s">
        <v>307</v>
      </c>
      <c r="B150" s="50" t="s">
        <v>308</v>
      </c>
      <c r="C150" s="50" t="s">
        <v>309</v>
      </c>
      <c r="D150" s="154" t="s">
        <v>310</v>
      </c>
      <c r="E150" s="40"/>
      <c r="F150" s="40"/>
      <c r="G150" s="83">
        <f t="shared" si="5"/>
        <v>0</v>
      </c>
      <c r="H150" s="83"/>
      <c r="I150" s="83"/>
      <c r="J150" s="42"/>
      <c r="K150" s="39">
        <f t="shared" si="6"/>
        <v>0</v>
      </c>
      <c r="L150" s="4"/>
      <c r="M150" s="4"/>
      <c r="N150" s="4"/>
      <c r="O150" s="4"/>
      <c r="P150" s="4"/>
      <c r="Q150" s="4"/>
      <c r="R150" s="181"/>
      <c r="S150" s="181"/>
      <c r="T150" s="181"/>
      <c r="U150" s="181"/>
      <c r="V150" s="181"/>
      <c r="W150" s="181"/>
      <c r="X150" s="181"/>
      <c r="Y150" s="181"/>
      <c r="Z150" s="181"/>
      <c r="AA150" s="181"/>
      <c r="AB150" s="181"/>
      <c r="AC150" s="181"/>
      <c r="AD150" s="181"/>
      <c r="AE150" s="181"/>
      <c r="AF150" s="181"/>
      <c r="AG150" s="181"/>
      <c r="AH150" s="181"/>
      <c r="AI150" s="181"/>
      <c r="AJ150" s="181"/>
      <c r="AK150" s="181"/>
      <c r="AL150" s="181"/>
    </row>
    <row r="151" spans="1:38" s="182" customFormat="1" ht="51.6" hidden="1" customHeight="1">
      <c r="A151" s="50" t="s">
        <v>311</v>
      </c>
      <c r="B151" s="50" t="s">
        <v>312</v>
      </c>
      <c r="C151" s="50" t="s">
        <v>313</v>
      </c>
      <c r="D151" s="52" t="s">
        <v>314</v>
      </c>
      <c r="E151" s="354" t="s">
        <v>315</v>
      </c>
      <c r="F151" s="43"/>
      <c r="G151" s="210">
        <f t="shared" si="5"/>
        <v>0</v>
      </c>
      <c r="H151" s="210"/>
      <c r="I151" s="210"/>
      <c r="J151" s="42"/>
      <c r="K151" s="39">
        <f t="shared" si="6"/>
        <v>0</v>
      </c>
      <c r="L151" s="4"/>
      <c r="M151" s="4"/>
      <c r="N151" s="4"/>
      <c r="O151" s="4"/>
      <c r="P151" s="4"/>
      <c r="Q151" s="4"/>
      <c r="R151" s="181"/>
      <c r="S151" s="181"/>
      <c r="T151" s="181"/>
      <c r="U151" s="181"/>
      <c r="V151" s="181"/>
      <c r="W151" s="181"/>
      <c r="X151" s="181"/>
      <c r="Y151" s="181"/>
      <c r="Z151" s="181"/>
      <c r="AA151" s="181"/>
      <c r="AB151" s="181"/>
      <c r="AC151" s="181"/>
      <c r="AD151" s="181"/>
      <c r="AE151" s="181"/>
      <c r="AF151" s="181"/>
      <c r="AG151" s="181"/>
      <c r="AH151" s="181"/>
      <c r="AI151" s="181"/>
      <c r="AJ151" s="181"/>
      <c r="AK151" s="181"/>
      <c r="AL151" s="181"/>
    </row>
    <row r="152" spans="1:38" s="182" customFormat="1" ht="48" hidden="1" customHeight="1">
      <c r="A152" s="50" t="s">
        <v>316</v>
      </c>
      <c r="B152" s="50" t="s">
        <v>238</v>
      </c>
      <c r="C152" s="50" t="s">
        <v>239</v>
      </c>
      <c r="D152" s="52" t="s">
        <v>240</v>
      </c>
      <c r="E152" s="352"/>
      <c r="F152" s="36"/>
      <c r="G152" s="210">
        <f t="shared" si="5"/>
        <v>0</v>
      </c>
      <c r="H152" s="210"/>
      <c r="I152" s="210"/>
      <c r="J152" s="42"/>
      <c r="K152" s="39">
        <f t="shared" si="6"/>
        <v>0</v>
      </c>
      <c r="L152" s="4"/>
      <c r="M152" s="4"/>
      <c r="N152" s="4"/>
      <c r="O152" s="4"/>
      <c r="P152" s="4"/>
      <c r="Q152" s="4"/>
      <c r="R152" s="181"/>
      <c r="S152" s="181"/>
      <c r="T152" s="181"/>
      <c r="U152" s="181"/>
      <c r="V152" s="181"/>
      <c r="W152" s="181"/>
      <c r="X152" s="181"/>
      <c r="Y152" s="181"/>
      <c r="Z152" s="181"/>
      <c r="AA152" s="181"/>
      <c r="AB152" s="181"/>
      <c r="AC152" s="181"/>
      <c r="AD152" s="181"/>
      <c r="AE152" s="181"/>
      <c r="AF152" s="181"/>
      <c r="AG152" s="181"/>
      <c r="AH152" s="181"/>
      <c r="AI152" s="181"/>
      <c r="AJ152" s="181"/>
      <c r="AK152" s="181"/>
      <c r="AL152" s="181"/>
    </row>
    <row r="153" spans="1:38" s="182" customFormat="1" ht="25.5" hidden="1">
      <c r="A153" s="211"/>
      <c r="B153" s="212" t="s">
        <v>317</v>
      </c>
      <c r="C153" s="212"/>
      <c r="D153" s="213" t="s">
        <v>318</v>
      </c>
      <c r="E153" s="40"/>
      <c r="F153" s="40"/>
      <c r="G153" s="68">
        <f t="shared" si="5"/>
        <v>0</v>
      </c>
      <c r="H153" s="68"/>
      <c r="I153" s="68"/>
      <c r="J153" s="42"/>
      <c r="K153" s="39">
        <f t="shared" si="6"/>
        <v>0</v>
      </c>
      <c r="L153" s="4"/>
      <c r="M153" s="4"/>
      <c r="N153" s="4"/>
      <c r="O153" s="4"/>
      <c r="P153" s="4"/>
      <c r="Q153" s="4"/>
      <c r="R153" s="181"/>
      <c r="S153" s="181"/>
      <c r="T153" s="181"/>
      <c r="U153" s="181"/>
      <c r="V153" s="181"/>
      <c r="W153" s="181"/>
      <c r="X153" s="181"/>
      <c r="Y153" s="181"/>
      <c r="Z153" s="181"/>
      <c r="AA153" s="181"/>
      <c r="AB153" s="181"/>
      <c r="AC153" s="181"/>
      <c r="AD153" s="181"/>
      <c r="AE153" s="181"/>
      <c r="AF153" s="181"/>
      <c r="AG153" s="181"/>
      <c r="AH153" s="181"/>
      <c r="AI153" s="181"/>
      <c r="AJ153" s="181"/>
      <c r="AK153" s="181"/>
      <c r="AL153" s="181"/>
    </row>
    <row r="154" spans="1:38" s="182" customFormat="1" ht="45" hidden="1">
      <c r="A154" s="211"/>
      <c r="B154" s="147"/>
      <c r="C154" s="147"/>
      <c r="D154" s="120" t="s">
        <v>306</v>
      </c>
      <c r="E154" s="40"/>
      <c r="F154" s="40"/>
      <c r="G154" s="214">
        <f t="shared" si="5"/>
        <v>0</v>
      </c>
      <c r="H154" s="214"/>
      <c r="I154" s="214"/>
      <c r="J154" s="42"/>
      <c r="K154" s="39">
        <f t="shared" si="6"/>
        <v>0</v>
      </c>
      <c r="L154" s="4"/>
      <c r="M154" s="4"/>
      <c r="N154" s="4"/>
      <c r="O154" s="4"/>
      <c r="P154" s="4"/>
      <c r="Q154" s="4"/>
      <c r="R154" s="181"/>
      <c r="S154" s="181"/>
      <c r="T154" s="181"/>
      <c r="U154" s="181"/>
      <c r="V154" s="181"/>
      <c r="W154" s="181"/>
      <c r="X154" s="181"/>
      <c r="Y154" s="181"/>
      <c r="Z154" s="181"/>
      <c r="AA154" s="181"/>
      <c r="AB154" s="181"/>
      <c r="AC154" s="181"/>
      <c r="AD154" s="181"/>
      <c r="AE154" s="181"/>
      <c r="AF154" s="181"/>
      <c r="AG154" s="181"/>
      <c r="AH154" s="181"/>
      <c r="AI154" s="181"/>
      <c r="AJ154" s="181"/>
      <c r="AK154" s="181"/>
      <c r="AL154" s="181"/>
    </row>
    <row r="155" spans="1:38" s="182" customFormat="1" ht="15.75" hidden="1">
      <c r="A155" s="50" t="s">
        <v>319</v>
      </c>
      <c r="B155" s="50" t="s">
        <v>320</v>
      </c>
      <c r="C155" s="50" t="s">
        <v>321</v>
      </c>
      <c r="D155" s="125" t="s">
        <v>322</v>
      </c>
      <c r="E155" s="40"/>
      <c r="F155" s="40"/>
      <c r="G155" s="83">
        <f t="shared" si="5"/>
        <v>0</v>
      </c>
      <c r="H155" s="83"/>
      <c r="I155" s="83"/>
      <c r="J155" s="42"/>
      <c r="K155" s="39">
        <f t="shared" si="6"/>
        <v>0</v>
      </c>
      <c r="L155" s="4"/>
      <c r="M155" s="4"/>
      <c r="N155" s="4"/>
      <c r="O155" s="4"/>
      <c r="P155" s="4"/>
      <c r="Q155" s="4"/>
      <c r="R155" s="181"/>
      <c r="S155" s="181"/>
      <c r="T155" s="181"/>
      <c r="U155" s="181"/>
      <c r="V155" s="181"/>
      <c r="W155" s="181"/>
      <c r="X155" s="181"/>
      <c r="Y155" s="181"/>
      <c r="Z155" s="181"/>
      <c r="AA155" s="181"/>
      <c r="AB155" s="181"/>
      <c r="AC155" s="181"/>
      <c r="AD155" s="181"/>
      <c r="AE155" s="181"/>
      <c r="AF155" s="181"/>
      <c r="AG155" s="181"/>
      <c r="AH155" s="181"/>
      <c r="AI155" s="181"/>
      <c r="AJ155" s="181"/>
      <c r="AK155" s="181"/>
      <c r="AL155" s="181"/>
    </row>
    <row r="156" spans="1:38" s="182" customFormat="1" ht="45.6" hidden="1" customHeight="1">
      <c r="A156" s="50" t="s">
        <v>323</v>
      </c>
      <c r="B156" s="50" t="s">
        <v>324</v>
      </c>
      <c r="C156" s="50" t="s">
        <v>30</v>
      </c>
      <c r="D156" s="58" t="s">
        <v>325</v>
      </c>
      <c r="E156" s="40" t="s">
        <v>326</v>
      </c>
      <c r="F156" s="40"/>
      <c r="G156" s="73">
        <f t="shared" si="5"/>
        <v>0</v>
      </c>
      <c r="H156" s="73">
        <f>SUM(H161:H168)</f>
        <v>0</v>
      </c>
      <c r="I156" s="73">
        <f>SUM(I161:I168)</f>
        <v>0</v>
      </c>
      <c r="J156" s="42">
        <f>SUM(J161:J168)</f>
        <v>0</v>
      </c>
      <c r="K156" s="39">
        <f t="shared" si="6"/>
        <v>0</v>
      </c>
      <c r="L156" s="4"/>
      <c r="M156" s="4"/>
      <c r="N156" s="4"/>
      <c r="O156" s="4"/>
      <c r="P156" s="4"/>
      <c r="Q156" s="4"/>
      <c r="R156" s="181"/>
      <c r="S156" s="181"/>
      <c r="T156" s="181"/>
      <c r="U156" s="181"/>
      <c r="V156" s="181"/>
      <c r="W156" s="181"/>
      <c r="X156" s="181"/>
      <c r="Y156" s="181"/>
      <c r="Z156" s="181"/>
      <c r="AA156" s="181"/>
      <c r="AB156" s="181"/>
      <c r="AC156" s="181"/>
      <c r="AD156" s="181"/>
      <c r="AE156" s="181"/>
      <c r="AF156" s="181"/>
      <c r="AG156" s="181"/>
      <c r="AH156" s="181"/>
      <c r="AI156" s="181"/>
      <c r="AJ156" s="181"/>
      <c r="AK156" s="181"/>
      <c r="AL156" s="181"/>
    </row>
    <row r="157" spans="1:38" s="182" customFormat="1" ht="24" hidden="1" customHeight="1">
      <c r="A157" s="47"/>
      <c r="B157" s="47"/>
      <c r="C157" s="47"/>
      <c r="D157" s="215"/>
      <c r="E157" s="216" t="s">
        <v>327</v>
      </c>
      <c r="F157" s="216"/>
      <c r="G157" s="72">
        <f t="shared" si="5"/>
        <v>0</v>
      </c>
      <c r="H157" s="72"/>
      <c r="I157" s="72"/>
      <c r="J157" s="45"/>
      <c r="K157" s="39">
        <f t="shared" si="6"/>
        <v>0</v>
      </c>
      <c r="L157" s="4"/>
      <c r="M157" s="4"/>
      <c r="N157" s="4"/>
      <c r="O157" s="4"/>
      <c r="P157" s="4"/>
      <c r="Q157" s="4"/>
      <c r="R157" s="181"/>
      <c r="S157" s="181"/>
      <c r="T157" s="181"/>
      <c r="U157" s="181"/>
      <c r="V157" s="181"/>
      <c r="W157" s="181"/>
      <c r="X157" s="181"/>
      <c r="Y157" s="181"/>
      <c r="Z157" s="181"/>
      <c r="AA157" s="181"/>
      <c r="AB157" s="181"/>
      <c r="AC157" s="181"/>
      <c r="AD157" s="181"/>
      <c r="AE157" s="181"/>
      <c r="AF157" s="181"/>
      <c r="AG157" s="181"/>
      <c r="AH157" s="181"/>
      <c r="AI157" s="181"/>
      <c r="AJ157" s="181"/>
      <c r="AK157" s="181"/>
      <c r="AL157" s="181"/>
    </row>
    <row r="158" spans="1:38" s="182" customFormat="1" ht="60" hidden="1" customHeight="1">
      <c r="A158" s="47" t="s">
        <v>328</v>
      </c>
      <c r="B158" s="47" t="s">
        <v>329</v>
      </c>
      <c r="C158" s="47" t="s">
        <v>330</v>
      </c>
      <c r="D158" s="215" t="s">
        <v>331</v>
      </c>
      <c r="E158" s="43" t="s">
        <v>332</v>
      </c>
      <c r="F158" s="43" t="s">
        <v>333</v>
      </c>
      <c r="G158" s="72">
        <f t="shared" si="5"/>
        <v>0</v>
      </c>
      <c r="H158" s="72"/>
      <c r="I158" s="72"/>
      <c r="J158" s="45"/>
      <c r="K158" s="32">
        <f t="shared" si="6"/>
        <v>0</v>
      </c>
      <c r="L158" s="4"/>
      <c r="M158" s="4"/>
      <c r="N158" s="4"/>
      <c r="O158" s="4"/>
      <c r="P158" s="4"/>
      <c r="Q158" s="4"/>
      <c r="R158" s="181"/>
      <c r="S158" s="181"/>
      <c r="T158" s="181"/>
      <c r="U158" s="181"/>
      <c r="V158" s="181"/>
      <c r="W158" s="181"/>
      <c r="X158" s="181"/>
      <c r="Y158" s="181"/>
      <c r="Z158" s="181"/>
      <c r="AA158" s="181"/>
      <c r="AB158" s="181"/>
      <c r="AC158" s="181"/>
      <c r="AD158" s="181"/>
      <c r="AE158" s="181"/>
      <c r="AF158" s="181"/>
      <c r="AG158" s="181"/>
      <c r="AH158" s="181"/>
      <c r="AI158" s="181"/>
      <c r="AJ158" s="181"/>
      <c r="AK158" s="181"/>
      <c r="AL158" s="181"/>
    </row>
    <row r="159" spans="1:38" s="182" customFormat="1" ht="65.25" hidden="1" customHeight="1">
      <c r="A159" s="217" t="s">
        <v>311</v>
      </c>
      <c r="B159" s="217" t="s">
        <v>312</v>
      </c>
      <c r="C159" s="217" t="s">
        <v>313</v>
      </c>
      <c r="D159" s="180" t="s">
        <v>314</v>
      </c>
      <c r="E159" s="355"/>
      <c r="F159" s="355"/>
      <c r="G159" s="185">
        <f t="shared" si="5"/>
        <v>0</v>
      </c>
      <c r="H159" s="185"/>
      <c r="I159" s="185"/>
      <c r="J159" s="218"/>
      <c r="K159" s="32">
        <f t="shared" si="6"/>
        <v>0</v>
      </c>
      <c r="L159" s="4"/>
      <c r="M159" s="4"/>
      <c r="N159" s="4"/>
      <c r="O159" s="4"/>
      <c r="P159" s="4"/>
      <c r="Q159" s="4"/>
      <c r="R159" s="181"/>
      <c r="S159" s="181"/>
      <c r="T159" s="181"/>
      <c r="U159" s="181"/>
      <c r="V159" s="181"/>
      <c r="W159" s="181"/>
      <c r="X159" s="181"/>
      <c r="Y159" s="181"/>
      <c r="Z159" s="181"/>
      <c r="AA159" s="181"/>
      <c r="AB159" s="181"/>
      <c r="AC159" s="181"/>
      <c r="AD159" s="181"/>
      <c r="AE159" s="181"/>
      <c r="AF159" s="181"/>
      <c r="AG159" s="181"/>
      <c r="AH159" s="181"/>
      <c r="AI159" s="181"/>
      <c r="AJ159" s="181"/>
      <c r="AK159" s="181"/>
      <c r="AL159" s="181"/>
    </row>
    <row r="160" spans="1:38" s="182" customFormat="1" ht="24" hidden="1" customHeight="1">
      <c r="A160" s="34"/>
      <c r="B160" s="34"/>
      <c r="C160" s="34"/>
      <c r="D160" s="59"/>
      <c r="E160" s="219" t="s">
        <v>327</v>
      </c>
      <c r="F160" s="219"/>
      <c r="G160" s="77">
        <f t="shared" si="5"/>
        <v>0</v>
      </c>
      <c r="H160" s="77"/>
      <c r="I160" s="77"/>
      <c r="J160" s="193"/>
      <c r="K160" s="39">
        <f t="shared" si="6"/>
        <v>0</v>
      </c>
      <c r="L160" s="4"/>
      <c r="M160" s="4"/>
      <c r="N160" s="4"/>
      <c r="O160" s="4"/>
      <c r="P160" s="4"/>
      <c r="Q160" s="4"/>
      <c r="R160" s="181"/>
      <c r="S160" s="181"/>
      <c r="T160" s="181"/>
      <c r="U160" s="181"/>
      <c r="V160" s="181"/>
      <c r="W160" s="181"/>
      <c r="X160" s="181"/>
      <c r="Y160" s="181"/>
      <c r="Z160" s="181"/>
      <c r="AA160" s="181"/>
      <c r="AB160" s="181"/>
      <c r="AC160" s="181"/>
      <c r="AD160" s="181"/>
      <c r="AE160" s="181"/>
      <c r="AF160" s="181"/>
      <c r="AG160" s="181"/>
      <c r="AH160" s="181"/>
      <c r="AI160" s="181"/>
      <c r="AJ160" s="181"/>
      <c r="AK160" s="181"/>
      <c r="AL160" s="181"/>
    </row>
    <row r="161" spans="1:38" s="182" customFormat="1" ht="68.45" hidden="1" customHeight="1">
      <c r="A161" s="54" t="s">
        <v>335</v>
      </c>
      <c r="B161" s="54" t="s">
        <v>336</v>
      </c>
      <c r="C161" s="54" t="s">
        <v>334</v>
      </c>
      <c r="D161" s="52" t="s">
        <v>337</v>
      </c>
      <c r="E161" s="362" t="s">
        <v>338</v>
      </c>
      <c r="F161" s="194"/>
      <c r="G161" s="220">
        <f t="shared" si="5"/>
        <v>0</v>
      </c>
      <c r="H161" s="220"/>
      <c r="I161" s="220"/>
      <c r="J161" s="196"/>
      <c r="K161" s="39">
        <f t="shared" si="6"/>
        <v>0</v>
      </c>
      <c r="L161" s="4"/>
      <c r="M161" s="4"/>
      <c r="N161" s="4"/>
      <c r="O161" s="4"/>
      <c r="P161" s="4"/>
      <c r="Q161" s="4"/>
      <c r="R161" s="181"/>
      <c r="S161" s="181"/>
      <c r="T161" s="181"/>
      <c r="U161" s="181"/>
      <c r="V161" s="181"/>
      <c r="W161" s="181"/>
      <c r="X161" s="181"/>
      <c r="Y161" s="181"/>
      <c r="Z161" s="181"/>
      <c r="AA161" s="181"/>
      <c r="AB161" s="181"/>
      <c r="AC161" s="181"/>
      <c r="AD161" s="181"/>
      <c r="AE161" s="181"/>
      <c r="AF161" s="181"/>
      <c r="AG161" s="181"/>
      <c r="AH161" s="181"/>
      <c r="AI161" s="181"/>
      <c r="AJ161" s="181"/>
      <c r="AK161" s="181"/>
      <c r="AL161" s="181"/>
    </row>
    <row r="162" spans="1:38" s="182" customFormat="1" ht="33.6" hidden="1" customHeight="1">
      <c r="A162" s="50" t="s">
        <v>339</v>
      </c>
      <c r="B162" s="50" t="s">
        <v>29</v>
      </c>
      <c r="C162" s="50" t="s">
        <v>30</v>
      </c>
      <c r="D162" s="52" t="s">
        <v>31</v>
      </c>
      <c r="E162" s="363"/>
      <c r="F162" s="191"/>
      <c r="G162" s="220">
        <f t="shared" si="5"/>
        <v>0</v>
      </c>
      <c r="H162" s="220"/>
      <c r="I162" s="220"/>
      <c r="J162" s="196"/>
      <c r="K162" s="39">
        <f t="shared" si="6"/>
        <v>0</v>
      </c>
      <c r="L162" s="4"/>
      <c r="M162" s="4"/>
      <c r="N162" s="4"/>
      <c r="O162" s="4"/>
      <c r="P162" s="4"/>
      <c r="Q162" s="4"/>
      <c r="R162" s="181"/>
      <c r="S162" s="181"/>
      <c r="T162" s="181"/>
      <c r="U162" s="181"/>
      <c r="V162" s="181"/>
      <c r="W162" s="181"/>
      <c r="X162" s="181"/>
      <c r="Y162" s="181"/>
      <c r="Z162" s="181"/>
      <c r="AA162" s="181"/>
      <c r="AB162" s="181"/>
      <c r="AC162" s="181"/>
      <c r="AD162" s="181"/>
      <c r="AE162" s="181"/>
      <c r="AF162" s="181"/>
      <c r="AG162" s="181"/>
      <c r="AH162" s="181"/>
      <c r="AI162" s="181"/>
      <c r="AJ162" s="181"/>
      <c r="AK162" s="181"/>
      <c r="AL162" s="181"/>
    </row>
    <row r="163" spans="1:38" s="182" customFormat="1" ht="50.45" hidden="1" customHeight="1">
      <c r="A163" s="50" t="s">
        <v>311</v>
      </c>
      <c r="B163" s="50" t="s">
        <v>312</v>
      </c>
      <c r="C163" s="50" t="s">
        <v>313</v>
      </c>
      <c r="D163" s="52" t="s">
        <v>314</v>
      </c>
      <c r="E163" s="200" t="s">
        <v>340</v>
      </c>
      <c r="F163" s="200"/>
      <c r="G163" s="220">
        <f t="shared" si="5"/>
        <v>0</v>
      </c>
      <c r="H163" s="220"/>
      <c r="I163" s="220"/>
      <c r="J163" s="196"/>
      <c r="K163" s="39">
        <f t="shared" si="6"/>
        <v>0</v>
      </c>
      <c r="L163" s="4"/>
      <c r="M163" s="4"/>
      <c r="N163" s="4"/>
      <c r="O163" s="4"/>
      <c r="P163" s="4"/>
      <c r="Q163" s="4"/>
      <c r="R163" s="181"/>
      <c r="S163" s="181"/>
      <c r="T163" s="181"/>
      <c r="U163" s="181"/>
      <c r="V163" s="181"/>
      <c r="W163" s="181"/>
      <c r="X163" s="181"/>
      <c r="Y163" s="181"/>
      <c r="Z163" s="181"/>
      <c r="AA163" s="181"/>
      <c r="AB163" s="181"/>
      <c r="AC163" s="181"/>
      <c r="AD163" s="181"/>
      <c r="AE163" s="181"/>
      <c r="AF163" s="181"/>
      <c r="AG163" s="181"/>
      <c r="AH163" s="181"/>
      <c r="AI163" s="181"/>
      <c r="AJ163" s="181"/>
      <c r="AK163" s="181"/>
      <c r="AL163" s="181"/>
    </row>
    <row r="164" spans="1:38" s="182" customFormat="1" ht="50.45" hidden="1" customHeight="1">
      <c r="A164" s="50" t="s">
        <v>316</v>
      </c>
      <c r="B164" s="50" t="s">
        <v>238</v>
      </c>
      <c r="C164" s="50" t="s">
        <v>239</v>
      </c>
      <c r="D164" s="52" t="s">
        <v>240</v>
      </c>
      <c r="E164" s="221" t="s">
        <v>341</v>
      </c>
      <c r="F164" s="221"/>
      <c r="G164" s="220">
        <f t="shared" si="5"/>
        <v>0</v>
      </c>
      <c r="H164" s="220"/>
      <c r="I164" s="220"/>
      <c r="J164" s="196"/>
      <c r="K164" s="39">
        <f t="shared" si="6"/>
        <v>0</v>
      </c>
      <c r="L164" s="4"/>
      <c r="M164" s="4"/>
      <c r="N164" s="4"/>
      <c r="O164" s="4"/>
      <c r="P164" s="4"/>
      <c r="Q164" s="4"/>
      <c r="R164" s="181"/>
      <c r="S164" s="181"/>
      <c r="T164" s="181"/>
      <c r="U164" s="181"/>
      <c r="V164" s="181"/>
      <c r="W164" s="181"/>
      <c r="X164" s="181"/>
      <c r="Y164" s="181"/>
      <c r="Z164" s="181"/>
      <c r="AA164" s="181"/>
      <c r="AB164" s="181"/>
      <c r="AC164" s="181"/>
      <c r="AD164" s="181"/>
      <c r="AE164" s="181"/>
      <c r="AF164" s="181"/>
      <c r="AG164" s="181"/>
      <c r="AH164" s="181"/>
      <c r="AI164" s="181"/>
      <c r="AJ164" s="181"/>
      <c r="AK164" s="181"/>
      <c r="AL164" s="181"/>
    </row>
    <row r="165" spans="1:38" s="182" customFormat="1" ht="33.6" hidden="1" customHeight="1">
      <c r="A165" s="50" t="s">
        <v>339</v>
      </c>
      <c r="B165" s="50" t="s">
        <v>29</v>
      </c>
      <c r="C165" s="50" t="s">
        <v>30</v>
      </c>
      <c r="D165" s="52" t="s">
        <v>31</v>
      </c>
      <c r="E165" s="362" t="s">
        <v>342</v>
      </c>
      <c r="F165" s="194"/>
      <c r="G165" s="220">
        <f t="shared" si="5"/>
        <v>0</v>
      </c>
      <c r="H165" s="220"/>
      <c r="I165" s="220"/>
      <c r="J165" s="196"/>
      <c r="K165" s="39">
        <f t="shared" si="6"/>
        <v>0</v>
      </c>
      <c r="L165" s="4"/>
      <c r="M165" s="4"/>
      <c r="N165" s="4"/>
      <c r="O165" s="4"/>
      <c r="P165" s="4"/>
      <c r="Q165" s="4"/>
      <c r="R165" s="181"/>
      <c r="S165" s="181"/>
      <c r="T165" s="181"/>
      <c r="U165" s="181"/>
      <c r="V165" s="181"/>
      <c r="W165" s="181"/>
      <c r="X165" s="181"/>
      <c r="Y165" s="181"/>
      <c r="Z165" s="181"/>
      <c r="AA165" s="181"/>
      <c r="AB165" s="181"/>
      <c r="AC165" s="181"/>
      <c r="AD165" s="181"/>
      <c r="AE165" s="181"/>
      <c r="AF165" s="181"/>
      <c r="AG165" s="181"/>
      <c r="AH165" s="181"/>
      <c r="AI165" s="181"/>
      <c r="AJ165" s="181"/>
      <c r="AK165" s="181"/>
      <c r="AL165" s="181"/>
    </row>
    <row r="166" spans="1:38" s="182" customFormat="1" ht="34.9" hidden="1" customHeight="1">
      <c r="A166" s="50" t="s">
        <v>316</v>
      </c>
      <c r="B166" s="50" t="s">
        <v>238</v>
      </c>
      <c r="C166" s="50" t="s">
        <v>239</v>
      </c>
      <c r="D166" s="52" t="s">
        <v>240</v>
      </c>
      <c r="E166" s="363"/>
      <c r="F166" s="191"/>
      <c r="G166" s="220">
        <f t="shared" si="5"/>
        <v>0</v>
      </c>
      <c r="H166" s="220"/>
      <c r="I166" s="220"/>
      <c r="J166" s="196"/>
      <c r="K166" s="39">
        <f t="shared" si="6"/>
        <v>0</v>
      </c>
      <c r="L166" s="4"/>
      <c r="M166" s="4"/>
      <c r="N166" s="4"/>
      <c r="O166" s="4"/>
      <c r="P166" s="4"/>
      <c r="Q166" s="4"/>
      <c r="R166" s="181"/>
      <c r="S166" s="181"/>
      <c r="T166" s="181"/>
      <c r="U166" s="181"/>
      <c r="V166" s="181"/>
      <c r="W166" s="181"/>
      <c r="X166" s="181"/>
      <c r="Y166" s="181"/>
      <c r="Z166" s="181"/>
      <c r="AA166" s="181"/>
      <c r="AB166" s="181"/>
      <c r="AC166" s="181"/>
      <c r="AD166" s="181"/>
      <c r="AE166" s="181"/>
      <c r="AF166" s="181"/>
      <c r="AG166" s="181"/>
      <c r="AH166" s="181"/>
      <c r="AI166" s="181"/>
      <c r="AJ166" s="181"/>
      <c r="AK166" s="181"/>
      <c r="AL166" s="181"/>
    </row>
    <row r="167" spans="1:38" s="182" customFormat="1" ht="45.6" hidden="1" customHeight="1">
      <c r="A167" s="50" t="s">
        <v>339</v>
      </c>
      <c r="B167" s="50" t="s">
        <v>29</v>
      </c>
      <c r="C167" s="50" t="s">
        <v>30</v>
      </c>
      <c r="D167" s="52" t="s">
        <v>31</v>
      </c>
      <c r="E167" s="194" t="s">
        <v>343</v>
      </c>
      <c r="F167" s="194"/>
      <c r="G167" s="220">
        <f t="shared" si="5"/>
        <v>0</v>
      </c>
      <c r="H167" s="220"/>
      <c r="I167" s="220"/>
      <c r="J167" s="196"/>
      <c r="K167" s="39">
        <f t="shared" si="6"/>
        <v>0</v>
      </c>
      <c r="L167" s="4"/>
      <c r="M167" s="4"/>
      <c r="N167" s="4"/>
      <c r="O167" s="4"/>
      <c r="P167" s="4"/>
      <c r="Q167" s="4"/>
      <c r="R167" s="181"/>
      <c r="S167" s="181"/>
      <c r="T167" s="181"/>
      <c r="U167" s="181"/>
      <c r="V167" s="181"/>
      <c r="W167" s="181"/>
      <c r="X167" s="181"/>
      <c r="Y167" s="181"/>
      <c r="Z167" s="181"/>
      <c r="AA167" s="181"/>
      <c r="AB167" s="181"/>
      <c r="AC167" s="181"/>
      <c r="AD167" s="181"/>
      <c r="AE167" s="181"/>
      <c r="AF167" s="181"/>
      <c r="AG167" s="181"/>
      <c r="AH167" s="181"/>
      <c r="AI167" s="181"/>
      <c r="AJ167" s="181"/>
      <c r="AK167" s="181"/>
      <c r="AL167" s="181"/>
    </row>
    <row r="168" spans="1:38" s="182" customFormat="1" ht="37.15" hidden="1" customHeight="1">
      <c r="A168" s="50" t="s">
        <v>339</v>
      </c>
      <c r="B168" s="50" t="s">
        <v>29</v>
      </c>
      <c r="C168" s="50" t="s">
        <v>30</v>
      </c>
      <c r="D168" s="52" t="s">
        <v>31</v>
      </c>
      <c r="E168" s="200" t="s">
        <v>344</v>
      </c>
      <c r="F168" s="200"/>
      <c r="G168" s="220">
        <f t="shared" si="5"/>
        <v>0</v>
      </c>
      <c r="H168" s="220"/>
      <c r="I168" s="220"/>
      <c r="J168" s="196"/>
      <c r="K168" s="39">
        <f t="shared" si="6"/>
        <v>0</v>
      </c>
      <c r="L168" s="4"/>
      <c r="M168" s="4"/>
      <c r="N168" s="4"/>
      <c r="O168" s="4"/>
      <c r="P168" s="4"/>
      <c r="Q168" s="4"/>
      <c r="R168" s="181"/>
      <c r="S168" s="181"/>
      <c r="T168" s="181"/>
      <c r="U168" s="181"/>
      <c r="V168" s="181"/>
      <c r="W168" s="181"/>
      <c r="X168" s="181"/>
      <c r="Y168" s="181"/>
      <c r="Z168" s="181"/>
      <c r="AA168" s="181"/>
      <c r="AB168" s="181"/>
      <c r="AC168" s="181"/>
      <c r="AD168" s="181"/>
      <c r="AE168" s="181"/>
      <c r="AF168" s="181"/>
      <c r="AG168" s="181"/>
      <c r="AH168" s="181"/>
      <c r="AI168" s="181"/>
      <c r="AJ168" s="181"/>
      <c r="AK168" s="181"/>
      <c r="AL168" s="181"/>
    </row>
    <row r="169" spans="1:38" s="182" customFormat="1" ht="54.6" hidden="1" customHeight="1">
      <c r="A169" s="50"/>
      <c r="B169" s="50"/>
      <c r="C169" s="50"/>
      <c r="D169" s="222"/>
      <c r="E169" s="107" t="s">
        <v>345</v>
      </c>
      <c r="F169" s="107"/>
      <c r="G169" s="223">
        <f t="shared" si="5"/>
        <v>0</v>
      </c>
      <c r="H169" s="223">
        <v>0</v>
      </c>
      <c r="I169" s="223">
        <v>0</v>
      </c>
      <c r="J169" s="42">
        <v>0</v>
      </c>
      <c r="K169" s="39">
        <f t="shared" si="6"/>
        <v>0</v>
      </c>
      <c r="L169" s="4"/>
      <c r="M169" s="4"/>
      <c r="N169" s="4"/>
      <c r="O169" s="4"/>
      <c r="P169" s="4"/>
      <c r="Q169" s="4"/>
      <c r="R169" s="181"/>
      <c r="S169" s="181"/>
      <c r="T169" s="181"/>
      <c r="U169" s="181"/>
      <c r="V169" s="181"/>
      <c r="W169" s="181"/>
      <c r="X169" s="181"/>
      <c r="Y169" s="181"/>
      <c r="Z169" s="181"/>
      <c r="AA169" s="181"/>
      <c r="AB169" s="181"/>
      <c r="AC169" s="181"/>
      <c r="AD169" s="181"/>
      <c r="AE169" s="181"/>
      <c r="AF169" s="181"/>
      <c r="AG169" s="181"/>
      <c r="AH169" s="181"/>
      <c r="AI169" s="181"/>
      <c r="AJ169" s="181"/>
      <c r="AK169" s="181"/>
      <c r="AL169" s="181"/>
    </row>
    <row r="170" spans="1:38" s="182" customFormat="1" ht="25.15" hidden="1" customHeight="1">
      <c r="A170" s="211"/>
      <c r="B170" s="211"/>
      <c r="C170" s="211"/>
      <c r="D170" s="224"/>
      <c r="E170" s="225" t="s">
        <v>327</v>
      </c>
      <c r="F170" s="225"/>
      <c r="G170" s="195">
        <f t="shared" si="5"/>
        <v>0</v>
      </c>
      <c r="H170" s="195"/>
      <c r="I170" s="195"/>
      <c r="J170" s="196"/>
      <c r="K170" s="39">
        <f t="shared" si="6"/>
        <v>0</v>
      </c>
      <c r="L170" s="4"/>
      <c r="M170" s="4"/>
      <c r="N170" s="4"/>
      <c r="O170" s="4"/>
      <c r="P170" s="4"/>
      <c r="Q170" s="4"/>
      <c r="R170" s="181"/>
      <c r="S170" s="181"/>
      <c r="T170" s="181"/>
      <c r="U170" s="181"/>
      <c r="V170" s="181"/>
      <c r="W170" s="181"/>
      <c r="X170" s="181"/>
      <c r="Y170" s="181"/>
      <c r="Z170" s="181"/>
      <c r="AA170" s="181"/>
      <c r="AB170" s="181"/>
      <c r="AC170" s="181"/>
      <c r="AD170" s="181"/>
      <c r="AE170" s="181"/>
      <c r="AF170" s="181"/>
      <c r="AG170" s="181"/>
      <c r="AH170" s="181"/>
      <c r="AI170" s="181"/>
      <c r="AJ170" s="181"/>
      <c r="AK170" s="181"/>
      <c r="AL170" s="181"/>
    </row>
    <row r="171" spans="1:38" s="182" customFormat="1" ht="69.599999999999994" hidden="1" customHeight="1">
      <c r="A171" s="50" t="s">
        <v>339</v>
      </c>
      <c r="B171" s="50" t="s">
        <v>29</v>
      </c>
      <c r="C171" s="50" t="s">
        <v>30</v>
      </c>
      <c r="D171" s="52" t="s">
        <v>31</v>
      </c>
      <c r="E171" s="200" t="s">
        <v>346</v>
      </c>
      <c r="F171" s="200"/>
      <c r="G171" s="195">
        <f t="shared" si="5"/>
        <v>0</v>
      </c>
      <c r="H171" s="195"/>
      <c r="I171" s="195"/>
      <c r="J171" s="196"/>
      <c r="K171" s="39">
        <f t="shared" si="6"/>
        <v>0</v>
      </c>
      <c r="L171" s="4"/>
      <c r="M171" s="4"/>
      <c r="N171" s="4"/>
      <c r="O171" s="4"/>
      <c r="P171" s="4"/>
      <c r="Q171" s="4"/>
      <c r="R171" s="181"/>
      <c r="S171" s="181"/>
      <c r="T171" s="181"/>
      <c r="U171" s="181"/>
      <c r="V171" s="181"/>
      <c r="W171" s="181"/>
      <c r="X171" s="181"/>
      <c r="Y171" s="181"/>
      <c r="Z171" s="181"/>
      <c r="AA171" s="181"/>
      <c r="AB171" s="181"/>
      <c r="AC171" s="181"/>
      <c r="AD171" s="181"/>
      <c r="AE171" s="181"/>
      <c r="AF171" s="181"/>
      <c r="AG171" s="181"/>
      <c r="AH171" s="181"/>
      <c r="AI171" s="181"/>
      <c r="AJ171" s="181"/>
      <c r="AK171" s="181"/>
      <c r="AL171" s="181"/>
    </row>
    <row r="172" spans="1:38" s="182" customFormat="1" ht="85.9" hidden="1" customHeight="1">
      <c r="A172" s="47" t="s">
        <v>339</v>
      </c>
      <c r="B172" s="47" t="s">
        <v>29</v>
      </c>
      <c r="C172" s="47" t="s">
        <v>30</v>
      </c>
      <c r="D172" s="215" t="s">
        <v>31</v>
      </c>
      <c r="E172" s="194" t="s">
        <v>347</v>
      </c>
      <c r="F172" s="194"/>
      <c r="G172" s="226">
        <f t="shared" si="5"/>
        <v>0</v>
      </c>
      <c r="H172" s="226"/>
      <c r="I172" s="226"/>
      <c r="J172" s="227"/>
      <c r="K172" s="39">
        <f t="shared" si="6"/>
        <v>0</v>
      </c>
      <c r="L172" s="4"/>
      <c r="M172" s="4"/>
      <c r="N172" s="4"/>
      <c r="O172" s="4"/>
      <c r="P172" s="4"/>
      <c r="Q172" s="4"/>
      <c r="R172" s="181"/>
      <c r="S172" s="181"/>
      <c r="T172" s="181"/>
      <c r="U172" s="181"/>
      <c r="V172" s="181"/>
      <c r="W172" s="181"/>
      <c r="X172" s="181"/>
      <c r="Y172" s="181"/>
      <c r="Z172" s="181"/>
      <c r="AA172" s="181"/>
      <c r="AB172" s="181"/>
      <c r="AC172" s="181"/>
      <c r="AD172" s="181"/>
      <c r="AE172" s="181"/>
      <c r="AF172" s="181"/>
      <c r="AG172" s="181"/>
      <c r="AH172" s="181"/>
      <c r="AI172" s="181"/>
      <c r="AJ172" s="181"/>
      <c r="AK172" s="181"/>
      <c r="AL172" s="181"/>
    </row>
    <row r="173" spans="1:38" s="182" customFormat="1" ht="51.6" hidden="1" customHeight="1">
      <c r="A173" s="34" t="s">
        <v>339</v>
      </c>
      <c r="B173" s="34" t="s">
        <v>29</v>
      </c>
      <c r="C173" s="34" t="s">
        <v>30</v>
      </c>
      <c r="D173" s="59" t="s">
        <v>31</v>
      </c>
      <c r="E173" s="191" t="s">
        <v>350</v>
      </c>
      <c r="F173" s="191"/>
      <c r="G173" s="228">
        <f t="shared" si="5"/>
        <v>0</v>
      </c>
      <c r="H173" s="228"/>
      <c r="I173" s="228"/>
      <c r="J173" s="193"/>
      <c r="K173" s="39">
        <f t="shared" si="6"/>
        <v>0</v>
      </c>
      <c r="L173" s="4"/>
      <c r="M173" s="4"/>
      <c r="N173" s="4"/>
      <c r="O173" s="4"/>
      <c r="P173" s="4"/>
      <c r="Q173" s="4"/>
      <c r="R173" s="181"/>
      <c r="S173" s="181"/>
      <c r="T173" s="181"/>
      <c r="U173" s="181"/>
      <c r="V173" s="181"/>
      <c r="W173" s="181"/>
      <c r="X173" s="181"/>
      <c r="Y173" s="181"/>
      <c r="Z173" s="181"/>
      <c r="AA173" s="181"/>
      <c r="AB173" s="181"/>
      <c r="AC173" s="181"/>
      <c r="AD173" s="181"/>
      <c r="AE173" s="181"/>
      <c r="AF173" s="181"/>
      <c r="AG173" s="181"/>
      <c r="AH173" s="181"/>
      <c r="AI173" s="181"/>
      <c r="AJ173" s="181"/>
      <c r="AK173" s="181"/>
      <c r="AL173" s="181"/>
    </row>
    <row r="174" spans="1:38" s="182" customFormat="1" ht="39" hidden="1" customHeight="1">
      <c r="A174" s="50" t="s">
        <v>339</v>
      </c>
      <c r="B174" s="50" t="s">
        <v>29</v>
      </c>
      <c r="C174" s="50" t="s">
        <v>30</v>
      </c>
      <c r="D174" s="52" t="s">
        <v>31</v>
      </c>
      <c r="E174" s="200" t="s">
        <v>351</v>
      </c>
      <c r="F174" s="200"/>
      <c r="G174" s="220">
        <f t="shared" si="5"/>
        <v>0</v>
      </c>
      <c r="H174" s="220"/>
      <c r="I174" s="220"/>
      <c r="J174" s="196"/>
      <c r="K174" s="39">
        <f t="shared" si="6"/>
        <v>0</v>
      </c>
      <c r="L174" s="4"/>
      <c r="M174" s="4"/>
      <c r="N174" s="4"/>
      <c r="O174" s="4"/>
      <c r="P174" s="4"/>
      <c r="Q174" s="4"/>
      <c r="R174" s="181"/>
      <c r="S174" s="181"/>
      <c r="T174" s="181"/>
      <c r="U174" s="181"/>
      <c r="V174" s="181"/>
      <c r="W174" s="181"/>
      <c r="X174" s="181"/>
      <c r="Y174" s="181"/>
      <c r="Z174" s="181"/>
      <c r="AA174" s="181"/>
      <c r="AB174" s="181"/>
      <c r="AC174" s="181"/>
      <c r="AD174" s="181"/>
      <c r="AE174" s="181"/>
      <c r="AF174" s="181"/>
      <c r="AG174" s="181"/>
      <c r="AH174" s="181"/>
      <c r="AI174" s="181"/>
      <c r="AJ174" s="181"/>
      <c r="AK174" s="181"/>
      <c r="AL174" s="181"/>
    </row>
    <row r="175" spans="1:38" s="182" customFormat="1" ht="39" hidden="1" customHeight="1">
      <c r="A175" s="50" t="s">
        <v>339</v>
      </c>
      <c r="B175" s="50" t="s">
        <v>29</v>
      </c>
      <c r="C175" s="50" t="s">
        <v>30</v>
      </c>
      <c r="D175" s="52" t="s">
        <v>31</v>
      </c>
      <c r="E175" s="200" t="s">
        <v>352</v>
      </c>
      <c r="F175" s="200"/>
      <c r="G175" s="220">
        <f t="shared" si="5"/>
        <v>0</v>
      </c>
      <c r="H175" s="220"/>
      <c r="I175" s="220"/>
      <c r="J175" s="196"/>
      <c r="K175" s="39">
        <f t="shared" si="6"/>
        <v>0</v>
      </c>
      <c r="L175" s="4"/>
      <c r="M175" s="4"/>
      <c r="N175" s="4"/>
      <c r="O175" s="4"/>
      <c r="P175" s="4"/>
      <c r="Q175" s="4"/>
      <c r="R175" s="181"/>
      <c r="S175" s="181"/>
      <c r="T175" s="181"/>
      <c r="U175" s="181"/>
      <c r="V175" s="181"/>
      <c r="W175" s="181"/>
      <c r="X175" s="181"/>
      <c r="Y175" s="181"/>
      <c r="Z175" s="181"/>
      <c r="AA175" s="181"/>
      <c r="AB175" s="181"/>
      <c r="AC175" s="181"/>
      <c r="AD175" s="181"/>
      <c r="AE175" s="181"/>
      <c r="AF175" s="181"/>
      <c r="AG175" s="181"/>
      <c r="AH175" s="181"/>
      <c r="AI175" s="181"/>
      <c r="AJ175" s="181"/>
      <c r="AK175" s="181"/>
      <c r="AL175" s="181"/>
    </row>
    <row r="176" spans="1:38" s="182" customFormat="1" ht="57" hidden="1" customHeight="1">
      <c r="A176" s="47" t="s">
        <v>339</v>
      </c>
      <c r="B176" s="47" t="s">
        <v>29</v>
      </c>
      <c r="C176" s="47" t="s">
        <v>30</v>
      </c>
      <c r="D176" s="215" t="s">
        <v>31</v>
      </c>
      <c r="E176" s="216" t="s">
        <v>353</v>
      </c>
      <c r="F176" s="216"/>
      <c r="G176" s="229">
        <f t="shared" si="5"/>
        <v>0</v>
      </c>
      <c r="H176" s="229"/>
      <c r="I176" s="229"/>
      <c r="J176" s="227"/>
      <c r="K176" s="39">
        <f t="shared" si="6"/>
        <v>0</v>
      </c>
      <c r="L176" s="4"/>
      <c r="M176" s="4"/>
      <c r="N176" s="4"/>
      <c r="O176" s="4"/>
      <c r="P176" s="4"/>
      <c r="Q176" s="4"/>
      <c r="R176" s="181"/>
      <c r="S176" s="181"/>
      <c r="T176" s="181"/>
      <c r="U176" s="181"/>
      <c r="V176" s="181"/>
      <c r="W176" s="181"/>
      <c r="X176" s="181"/>
      <c r="Y176" s="181"/>
      <c r="Z176" s="181"/>
      <c r="AA176" s="181"/>
      <c r="AB176" s="181"/>
      <c r="AC176" s="181"/>
      <c r="AD176" s="181"/>
      <c r="AE176" s="181"/>
      <c r="AF176" s="181"/>
      <c r="AG176" s="181"/>
      <c r="AH176" s="181"/>
      <c r="AI176" s="181"/>
      <c r="AJ176" s="181"/>
      <c r="AK176" s="181"/>
      <c r="AL176" s="181"/>
    </row>
    <row r="177" spans="1:38" s="182" customFormat="1" ht="64.150000000000006" hidden="1" customHeight="1">
      <c r="A177" s="34" t="s">
        <v>316</v>
      </c>
      <c r="B177" s="34" t="s">
        <v>238</v>
      </c>
      <c r="C177" s="34" t="s">
        <v>239</v>
      </c>
      <c r="D177" s="59" t="s">
        <v>240</v>
      </c>
      <c r="E177" s="219"/>
      <c r="F177" s="219"/>
      <c r="G177" s="228">
        <f t="shared" si="5"/>
        <v>0</v>
      </c>
      <c r="H177" s="228"/>
      <c r="I177" s="228"/>
      <c r="J177" s="193"/>
      <c r="K177" s="39">
        <f t="shared" si="6"/>
        <v>0</v>
      </c>
      <c r="L177" s="4"/>
      <c r="M177" s="4"/>
      <c r="N177" s="4"/>
      <c r="O177" s="4"/>
      <c r="P177" s="4"/>
      <c r="Q177" s="4"/>
      <c r="R177" s="181"/>
      <c r="S177" s="181"/>
      <c r="T177" s="181"/>
      <c r="U177" s="181"/>
      <c r="V177" s="181"/>
      <c r="W177" s="181"/>
      <c r="X177" s="181"/>
      <c r="Y177" s="181"/>
      <c r="Z177" s="181"/>
      <c r="AA177" s="181"/>
      <c r="AB177" s="181"/>
      <c r="AC177" s="181"/>
      <c r="AD177" s="181"/>
      <c r="AE177" s="181"/>
      <c r="AF177" s="181"/>
      <c r="AG177" s="181"/>
      <c r="AH177" s="181"/>
      <c r="AI177" s="181"/>
      <c r="AJ177" s="181"/>
      <c r="AK177" s="181"/>
      <c r="AL177" s="181"/>
    </row>
    <row r="178" spans="1:38" s="182" customFormat="1" ht="114" hidden="1" customHeight="1">
      <c r="A178" s="50" t="s">
        <v>316</v>
      </c>
      <c r="B178" s="50" t="s">
        <v>238</v>
      </c>
      <c r="C178" s="50" t="s">
        <v>239</v>
      </c>
      <c r="D178" s="52" t="s">
        <v>240</v>
      </c>
      <c r="E178" s="107" t="s">
        <v>354</v>
      </c>
      <c r="F178" s="107" t="s">
        <v>355</v>
      </c>
      <c r="G178" s="220">
        <f t="shared" si="5"/>
        <v>0</v>
      </c>
      <c r="H178" s="220">
        <f>9560000-9560000</f>
        <v>0</v>
      </c>
      <c r="I178" s="220"/>
      <c r="J178" s="196"/>
      <c r="K178" s="39">
        <f t="shared" si="6"/>
        <v>0</v>
      </c>
      <c r="L178" s="4"/>
      <c r="M178" s="4"/>
      <c r="N178" s="4"/>
      <c r="O178" s="4"/>
      <c r="P178" s="4"/>
      <c r="Q178" s="4"/>
      <c r="R178" s="181"/>
      <c r="S178" s="181"/>
      <c r="T178" s="181"/>
      <c r="U178" s="181"/>
      <c r="V178" s="181"/>
      <c r="W178" s="181"/>
      <c r="X178" s="181"/>
      <c r="Y178" s="181"/>
      <c r="Z178" s="181"/>
      <c r="AA178" s="181"/>
      <c r="AB178" s="181"/>
      <c r="AC178" s="181"/>
      <c r="AD178" s="181"/>
      <c r="AE178" s="181"/>
      <c r="AF178" s="181"/>
      <c r="AG178" s="181"/>
      <c r="AH178" s="181"/>
      <c r="AI178" s="181"/>
      <c r="AJ178" s="181"/>
      <c r="AK178" s="181"/>
      <c r="AL178" s="181"/>
    </row>
    <row r="179" spans="1:38" s="182" customFormat="1" ht="15.75" hidden="1">
      <c r="A179" s="147"/>
      <c r="B179" s="147"/>
      <c r="C179" s="147"/>
      <c r="D179" s="125"/>
      <c r="E179" s="40"/>
      <c r="F179" s="40"/>
      <c r="G179" s="83">
        <f t="shared" si="5"/>
        <v>0</v>
      </c>
      <c r="H179" s="83"/>
      <c r="I179" s="83"/>
      <c r="J179" s="42"/>
      <c r="K179" s="39">
        <f t="shared" si="6"/>
        <v>0</v>
      </c>
      <c r="L179" s="4"/>
      <c r="M179" s="4"/>
      <c r="N179" s="4"/>
      <c r="O179" s="4"/>
      <c r="P179" s="4"/>
      <c r="Q179" s="4"/>
      <c r="R179" s="181"/>
      <c r="S179" s="181"/>
      <c r="T179" s="181"/>
      <c r="U179" s="181"/>
      <c r="V179" s="181"/>
      <c r="W179" s="181"/>
      <c r="X179" s="181"/>
      <c r="Y179" s="181"/>
      <c r="Z179" s="181"/>
      <c r="AA179" s="181"/>
      <c r="AB179" s="181"/>
      <c r="AC179" s="181"/>
      <c r="AD179" s="181"/>
      <c r="AE179" s="181"/>
      <c r="AF179" s="181"/>
      <c r="AG179" s="181"/>
      <c r="AH179" s="181"/>
      <c r="AI179" s="181"/>
      <c r="AJ179" s="181"/>
      <c r="AK179" s="181"/>
      <c r="AL179" s="181"/>
    </row>
    <row r="180" spans="1:38" s="182" customFormat="1" ht="15.75" hidden="1">
      <c r="A180" s="54"/>
      <c r="B180" s="54"/>
      <c r="C180" s="54"/>
      <c r="D180" s="101"/>
      <c r="E180" s="40"/>
      <c r="F180" s="40"/>
      <c r="G180" s="83">
        <f t="shared" si="5"/>
        <v>0</v>
      </c>
      <c r="H180" s="83"/>
      <c r="I180" s="83"/>
      <c r="J180" s="42"/>
      <c r="K180" s="39">
        <f t="shared" si="6"/>
        <v>0</v>
      </c>
      <c r="L180" s="4"/>
      <c r="M180" s="4"/>
      <c r="N180" s="4"/>
      <c r="O180" s="4"/>
      <c r="P180" s="4"/>
      <c r="Q180" s="4"/>
      <c r="R180" s="181"/>
      <c r="S180" s="181"/>
      <c r="T180" s="181"/>
      <c r="U180" s="181"/>
      <c r="V180" s="181"/>
      <c r="W180" s="181"/>
      <c r="X180" s="181"/>
      <c r="Y180" s="181"/>
      <c r="Z180" s="181"/>
      <c r="AA180" s="181"/>
      <c r="AB180" s="181"/>
      <c r="AC180" s="181"/>
      <c r="AD180" s="181"/>
      <c r="AE180" s="181"/>
      <c r="AF180" s="181"/>
      <c r="AG180" s="181"/>
      <c r="AH180" s="181"/>
      <c r="AI180" s="181"/>
      <c r="AJ180" s="181"/>
      <c r="AK180" s="181"/>
      <c r="AL180" s="181"/>
    </row>
    <row r="181" spans="1:38" s="182" customFormat="1" ht="15.75" hidden="1">
      <c r="A181" s="50"/>
      <c r="B181" s="50"/>
      <c r="C181" s="50"/>
      <c r="D181" s="230"/>
      <c r="E181" s="40"/>
      <c r="F181" s="40"/>
      <c r="G181" s="83">
        <f t="shared" si="5"/>
        <v>0</v>
      </c>
      <c r="H181" s="83"/>
      <c r="I181" s="83"/>
      <c r="J181" s="42"/>
      <c r="K181" s="39">
        <f t="shared" si="6"/>
        <v>0</v>
      </c>
      <c r="L181" s="4"/>
      <c r="M181" s="4"/>
      <c r="N181" s="4"/>
      <c r="O181" s="4"/>
      <c r="P181" s="4"/>
      <c r="Q181" s="4"/>
      <c r="R181" s="181"/>
      <c r="S181" s="181"/>
      <c r="T181" s="181"/>
      <c r="U181" s="181"/>
      <c r="V181" s="181"/>
      <c r="W181" s="181"/>
      <c r="X181" s="181"/>
      <c r="Y181" s="181"/>
      <c r="Z181" s="181"/>
      <c r="AA181" s="181"/>
      <c r="AB181" s="181"/>
      <c r="AC181" s="181"/>
      <c r="AD181" s="181"/>
      <c r="AE181" s="181"/>
      <c r="AF181" s="181"/>
      <c r="AG181" s="181"/>
      <c r="AH181" s="181"/>
      <c r="AI181" s="181"/>
      <c r="AJ181" s="181"/>
      <c r="AK181" s="181"/>
      <c r="AL181" s="181"/>
    </row>
    <row r="182" spans="1:38" s="182" customFormat="1" ht="15.75" hidden="1">
      <c r="A182" s="50"/>
      <c r="B182" s="50"/>
      <c r="C182" s="50"/>
      <c r="D182" s="230"/>
      <c r="E182" s="40"/>
      <c r="F182" s="40"/>
      <c r="G182" s="83">
        <f t="shared" si="5"/>
        <v>0</v>
      </c>
      <c r="H182" s="83"/>
      <c r="I182" s="83"/>
      <c r="J182" s="42"/>
      <c r="K182" s="39">
        <f t="shared" si="6"/>
        <v>0</v>
      </c>
      <c r="L182" s="4"/>
      <c r="M182" s="4"/>
      <c r="N182" s="4"/>
      <c r="O182" s="4"/>
      <c r="P182" s="4"/>
      <c r="Q182" s="4"/>
      <c r="R182" s="181"/>
      <c r="S182" s="181"/>
      <c r="T182" s="181"/>
      <c r="U182" s="181"/>
      <c r="V182" s="181"/>
      <c r="W182" s="181"/>
      <c r="X182" s="181"/>
      <c r="Y182" s="181"/>
      <c r="Z182" s="181"/>
      <c r="AA182" s="181"/>
      <c r="AB182" s="181"/>
      <c r="AC182" s="181"/>
      <c r="AD182" s="181"/>
      <c r="AE182" s="181"/>
      <c r="AF182" s="181"/>
      <c r="AG182" s="181"/>
      <c r="AH182" s="181"/>
      <c r="AI182" s="181"/>
      <c r="AJ182" s="181"/>
      <c r="AK182" s="181"/>
      <c r="AL182" s="181"/>
    </row>
    <row r="183" spans="1:38" s="182" customFormat="1" ht="15.75" hidden="1">
      <c r="A183" s="54"/>
      <c r="B183" s="54"/>
      <c r="C183" s="54"/>
      <c r="D183" s="125"/>
      <c r="E183" s="40"/>
      <c r="F183" s="40"/>
      <c r="G183" s="83">
        <f t="shared" si="5"/>
        <v>0</v>
      </c>
      <c r="H183" s="83"/>
      <c r="I183" s="83"/>
      <c r="J183" s="42"/>
      <c r="K183" s="39">
        <f t="shared" si="6"/>
        <v>0</v>
      </c>
      <c r="L183" s="4"/>
      <c r="M183" s="4"/>
      <c r="N183" s="4"/>
      <c r="O183" s="4"/>
      <c r="P183" s="4"/>
      <c r="Q183" s="4"/>
      <c r="R183" s="181"/>
      <c r="S183" s="181"/>
      <c r="T183" s="181"/>
      <c r="U183" s="181"/>
      <c r="V183" s="181"/>
      <c r="W183" s="181"/>
      <c r="X183" s="181"/>
      <c r="Y183" s="181"/>
      <c r="Z183" s="181"/>
      <c r="AA183" s="181"/>
      <c r="AB183" s="181"/>
      <c r="AC183" s="181"/>
      <c r="AD183" s="181"/>
      <c r="AE183" s="181"/>
      <c r="AF183" s="181"/>
      <c r="AG183" s="181"/>
      <c r="AH183" s="181"/>
      <c r="AI183" s="181"/>
      <c r="AJ183" s="181"/>
      <c r="AK183" s="181"/>
      <c r="AL183" s="181"/>
    </row>
    <row r="184" spans="1:38" s="182" customFormat="1" ht="15.75" hidden="1">
      <c r="A184" s="81"/>
      <c r="B184" s="81"/>
      <c r="C184" s="81"/>
      <c r="D184" s="125"/>
      <c r="E184" s="40"/>
      <c r="F184" s="40"/>
      <c r="G184" s="83">
        <f t="shared" si="5"/>
        <v>0</v>
      </c>
      <c r="H184" s="83"/>
      <c r="I184" s="83"/>
      <c r="J184" s="42"/>
      <c r="K184" s="39">
        <f t="shared" si="6"/>
        <v>0</v>
      </c>
      <c r="L184" s="4"/>
      <c r="M184" s="4"/>
      <c r="N184" s="4"/>
      <c r="O184" s="4"/>
      <c r="P184" s="4"/>
      <c r="Q184" s="4"/>
      <c r="R184" s="181"/>
      <c r="S184" s="181"/>
      <c r="T184" s="181"/>
      <c r="U184" s="181"/>
      <c r="V184" s="181"/>
      <c r="W184" s="181"/>
      <c r="X184" s="181"/>
      <c r="Y184" s="181"/>
      <c r="Z184" s="181"/>
      <c r="AA184" s="181"/>
      <c r="AB184" s="181"/>
      <c r="AC184" s="181"/>
      <c r="AD184" s="181"/>
      <c r="AE184" s="181"/>
      <c r="AF184" s="181"/>
      <c r="AG184" s="181"/>
      <c r="AH184" s="181"/>
      <c r="AI184" s="181"/>
      <c r="AJ184" s="181"/>
      <c r="AK184" s="181"/>
      <c r="AL184" s="181"/>
    </row>
    <row r="185" spans="1:38" s="182" customFormat="1" ht="15.75" hidden="1">
      <c r="A185" s="211"/>
      <c r="B185" s="211"/>
      <c r="C185" s="81"/>
      <c r="D185" s="231"/>
      <c r="E185" s="40"/>
      <c r="F185" s="40"/>
      <c r="G185" s="83">
        <f t="shared" si="5"/>
        <v>0</v>
      </c>
      <c r="H185" s="83"/>
      <c r="I185" s="83"/>
      <c r="J185" s="42"/>
      <c r="K185" s="39">
        <f t="shared" si="6"/>
        <v>0</v>
      </c>
      <c r="L185" s="4"/>
      <c r="M185" s="4"/>
      <c r="N185" s="4"/>
      <c r="O185" s="4"/>
      <c r="P185" s="4"/>
      <c r="Q185" s="4"/>
      <c r="R185" s="181"/>
      <c r="S185" s="181"/>
      <c r="T185" s="181"/>
      <c r="U185" s="181"/>
      <c r="V185" s="181"/>
      <c r="W185" s="181"/>
      <c r="X185" s="181"/>
      <c r="Y185" s="181"/>
      <c r="Z185" s="181"/>
      <c r="AA185" s="181"/>
      <c r="AB185" s="181"/>
      <c r="AC185" s="181"/>
      <c r="AD185" s="181"/>
      <c r="AE185" s="181"/>
      <c r="AF185" s="181"/>
      <c r="AG185" s="181"/>
      <c r="AH185" s="181"/>
      <c r="AI185" s="181"/>
      <c r="AJ185" s="181"/>
      <c r="AK185" s="181"/>
      <c r="AL185" s="181"/>
    </row>
    <row r="186" spans="1:38" s="182" customFormat="1" ht="45" hidden="1">
      <c r="A186" s="54" t="s">
        <v>356</v>
      </c>
      <c r="B186" s="54" t="s">
        <v>357</v>
      </c>
      <c r="C186" s="54" t="s">
        <v>358</v>
      </c>
      <c r="D186" s="101" t="s">
        <v>359</v>
      </c>
      <c r="E186" s="40"/>
      <c r="F186" s="40"/>
      <c r="G186" s="83">
        <f t="shared" si="5"/>
        <v>0</v>
      </c>
      <c r="H186" s="83"/>
      <c r="I186" s="83"/>
      <c r="J186" s="42"/>
      <c r="K186" s="39">
        <f t="shared" si="6"/>
        <v>0</v>
      </c>
      <c r="L186" s="4"/>
      <c r="M186" s="4"/>
      <c r="N186" s="4"/>
      <c r="O186" s="4"/>
      <c r="P186" s="4"/>
      <c r="Q186" s="4"/>
      <c r="R186" s="181"/>
      <c r="S186" s="181"/>
      <c r="T186" s="181"/>
      <c r="U186" s="181"/>
      <c r="V186" s="181"/>
      <c r="W186" s="181"/>
      <c r="X186" s="181"/>
      <c r="Y186" s="181"/>
      <c r="Z186" s="181"/>
      <c r="AA186" s="181"/>
      <c r="AB186" s="181"/>
      <c r="AC186" s="181"/>
      <c r="AD186" s="181"/>
      <c r="AE186" s="181"/>
      <c r="AF186" s="181"/>
      <c r="AG186" s="181"/>
      <c r="AH186" s="181"/>
      <c r="AI186" s="181"/>
      <c r="AJ186" s="181"/>
      <c r="AK186" s="181"/>
      <c r="AL186" s="181"/>
    </row>
    <row r="187" spans="1:38" s="182" customFormat="1" ht="15.75" hidden="1">
      <c r="A187" s="54" t="s">
        <v>339</v>
      </c>
      <c r="B187" s="54" t="s">
        <v>29</v>
      </c>
      <c r="C187" s="54" t="s">
        <v>360</v>
      </c>
      <c r="D187" s="101" t="s">
        <v>31</v>
      </c>
      <c r="E187" s="40"/>
      <c r="F187" s="40"/>
      <c r="G187" s="83">
        <f t="shared" si="5"/>
        <v>0</v>
      </c>
      <c r="H187" s="83"/>
      <c r="I187" s="83"/>
      <c r="J187" s="42"/>
      <c r="K187" s="39">
        <f t="shared" si="6"/>
        <v>0</v>
      </c>
      <c r="L187" s="4"/>
      <c r="M187" s="4"/>
      <c r="N187" s="4"/>
      <c r="O187" s="4"/>
      <c r="P187" s="4"/>
      <c r="Q187" s="4"/>
      <c r="R187" s="181"/>
      <c r="S187" s="181"/>
      <c r="T187" s="181"/>
      <c r="U187" s="181"/>
      <c r="V187" s="181"/>
      <c r="W187" s="181"/>
      <c r="X187" s="181"/>
      <c r="Y187" s="181"/>
      <c r="Z187" s="181"/>
      <c r="AA187" s="181"/>
      <c r="AB187" s="181"/>
      <c r="AC187" s="181"/>
      <c r="AD187" s="181"/>
      <c r="AE187" s="181"/>
      <c r="AF187" s="181"/>
      <c r="AG187" s="181"/>
      <c r="AH187" s="181"/>
      <c r="AI187" s="181"/>
      <c r="AJ187" s="181"/>
      <c r="AK187" s="181"/>
      <c r="AL187" s="181"/>
    </row>
    <row r="188" spans="1:38" s="182" customFormat="1" ht="126" hidden="1">
      <c r="A188" s="50" t="s">
        <v>361</v>
      </c>
      <c r="B188" s="50" t="s">
        <v>362</v>
      </c>
      <c r="C188" s="54" t="s">
        <v>363</v>
      </c>
      <c r="D188" s="58" t="s">
        <v>364</v>
      </c>
      <c r="E188" s="364" t="s">
        <v>182</v>
      </c>
      <c r="F188" s="364" t="s">
        <v>183</v>
      </c>
      <c r="G188" s="73">
        <f>+H188+I188</f>
        <v>0</v>
      </c>
      <c r="H188" s="73"/>
      <c r="I188" s="73"/>
      <c r="J188" s="131">
        <f>+I188</f>
        <v>0</v>
      </c>
      <c r="K188" s="115">
        <f>+G188</f>
        <v>0</v>
      </c>
      <c r="L188" s="4"/>
      <c r="M188" s="4"/>
      <c r="N188" s="4"/>
      <c r="O188" s="4"/>
      <c r="P188" s="4"/>
      <c r="Q188" s="4"/>
      <c r="R188" s="181"/>
      <c r="S188" s="181"/>
      <c r="T188" s="181"/>
      <c r="U188" s="181"/>
      <c r="V188" s="181"/>
      <c r="W188" s="181"/>
      <c r="X188" s="181"/>
      <c r="Y188" s="181"/>
      <c r="Z188" s="181"/>
      <c r="AA188" s="181"/>
      <c r="AB188" s="181"/>
      <c r="AC188" s="181"/>
      <c r="AD188" s="181"/>
      <c r="AE188" s="181"/>
      <c r="AF188" s="181"/>
      <c r="AG188" s="181"/>
      <c r="AH188" s="181"/>
      <c r="AI188" s="181"/>
      <c r="AJ188" s="181"/>
      <c r="AK188" s="181"/>
      <c r="AL188" s="181"/>
    </row>
    <row r="189" spans="1:38" s="182" customFormat="1" ht="67.5" hidden="1" customHeight="1">
      <c r="A189" s="50" t="s">
        <v>365</v>
      </c>
      <c r="B189" s="50" t="s">
        <v>366</v>
      </c>
      <c r="C189" s="54" t="s">
        <v>367</v>
      </c>
      <c r="D189" s="52" t="s">
        <v>368</v>
      </c>
      <c r="E189" s="348"/>
      <c r="F189" s="348"/>
      <c r="G189" s="77">
        <f>+H189+I189</f>
        <v>0</v>
      </c>
      <c r="H189" s="77"/>
      <c r="I189" s="77"/>
      <c r="J189" s="183">
        <f>+I189</f>
        <v>0</v>
      </c>
      <c r="K189" s="115">
        <f>+G189</f>
        <v>0</v>
      </c>
      <c r="L189" s="4"/>
      <c r="M189" s="4"/>
      <c r="N189" s="4"/>
      <c r="O189" s="4"/>
      <c r="P189" s="4"/>
      <c r="Q189" s="4"/>
      <c r="R189" s="181"/>
      <c r="S189" s="181"/>
      <c r="T189" s="181"/>
      <c r="U189" s="181"/>
      <c r="V189" s="181"/>
      <c r="W189" s="181"/>
      <c r="X189" s="181"/>
      <c r="Y189" s="181"/>
      <c r="Z189" s="181"/>
      <c r="AA189" s="181"/>
      <c r="AB189" s="181"/>
      <c r="AC189" s="181"/>
      <c r="AD189" s="181"/>
      <c r="AE189" s="181"/>
      <c r="AF189" s="181"/>
      <c r="AG189" s="181"/>
      <c r="AH189" s="181"/>
      <c r="AI189" s="181"/>
      <c r="AJ189" s="181"/>
      <c r="AK189" s="181"/>
      <c r="AL189" s="181"/>
    </row>
    <row r="190" spans="1:38" s="182" customFormat="1" ht="36.6" hidden="1" customHeight="1">
      <c r="A190" s="232" t="s">
        <v>369</v>
      </c>
      <c r="B190" s="232" t="s">
        <v>216</v>
      </c>
      <c r="C190" s="232" t="s">
        <v>217</v>
      </c>
      <c r="D190" s="151" t="s">
        <v>218</v>
      </c>
      <c r="E190" s="40"/>
      <c r="F190" s="40"/>
      <c r="G190" s="93">
        <f t="shared" si="5"/>
        <v>0</v>
      </c>
      <c r="H190" s="93"/>
      <c r="I190" s="93"/>
      <c r="J190" s="42"/>
      <c r="K190" s="39">
        <f t="shared" si="6"/>
        <v>0</v>
      </c>
      <c r="L190" s="4"/>
      <c r="M190" s="4"/>
      <c r="N190" s="4"/>
      <c r="O190" s="4"/>
      <c r="P190" s="4"/>
      <c r="Q190" s="4"/>
      <c r="R190" s="181"/>
      <c r="S190" s="181"/>
      <c r="T190" s="181"/>
      <c r="U190" s="181"/>
      <c r="V190" s="181"/>
      <c r="W190" s="181"/>
      <c r="X190" s="181"/>
      <c r="Y190" s="181"/>
      <c r="Z190" s="181"/>
      <c r="AA190" s="181"/>
      <c r="AB190" s="181"/>
      <c r="AC190" s="181"/>
      <c r="AD190" s="181"/>
      <c r="AE190" s="181"/>
      <c r="AF190" s="181"/>
      <c r="AG190" s="181"/>
      <c r="AH190" s="181"/>
      <c r="AI190" s="181"/>
      <c r="AJ190" s="181"/>
      <c r="AK190" s="181"/>
      <c r="AL190" s="181"/>
    </row>
    <row r="191" spans="1:38" s="182" customFormat="1" ht="45" hidden="1">
      <c r="A191" s="81" t="s">
        <v>370</v>
      </c>
      <c r="B191" s="81" t="s">
        <v>371</v>
      </c>
      <c r="C191" s="81" t="s">
        <v>372</v>
      </c>
      <c r="D191" s="125" t="s">
        <v>373</v>
      </c>
      <c r="E191" s="40"/>
      <c r="F191" s="40"/>
      <c r="G191" s="83">
        <f t="shared" si="5"/>
        <v>0</v>
      </c>
      <c r="H191" s="83"/>
      <c r="I191" s="83"/>
      <c r="J191" s="42"/>
      <c r="K191" s="39">
        <f t="shared" si="6"/>
        <v>0</v>
      </c>
      <c r="L191" s="4"/>
      <c r="M191" s="4"/>
      <c r="N191" s="4"/>
      <c r="O191" s="4"/>
      <c r="P191" s="4"/>
      <c r="Q191" s="4"/>
      <c r="R191" s="181"/>
      <c r="S191" s="181"/>
      <c r="T191" s="181"/>
      <c r="U191" s="181"/>
      <c r="V191" s="181"/>
      <c r="W191" s="181"/>
      <c r="X191" s="181"/>
      <c r="Y191" s="181"/>
      <c r="Z191" s="181"/>
      <c r="AA191" s="181"/>
      <c r="AB191" s="181"/>
      <c r="AC191" s="181"/>
      <c r="AD191" s="181"/>
      <c r="AE191" s="181"/>
      <c r="AF191" s="181"/>
      <c r="AG191" s="181"/>
      <c r="AH191" s="181"/>
      <c r="AI191" s="181"/>
      <c r="AJ191" s="181"/>
      <c r="AK191" s="181"/>
      <c r="AL191" s="181"/>
    </row>
    <row r="192" spans="1:38" s="182" customFormat="1" ht="15.75" hidden="1">
      <c r="A192" s="47" t="s">
        <v>316</v>
      </c>
      <c r="B192" s="47" t="s">
        <v>238</v>
      </c>
      <c r="C192" s="47" t="s">
        <v>239</v>
      </c>
      <c r="D192" s="134" t="s">
        <v>240</v>
      </c>
      <c r="E192" s="43"/>
      <c r="F192" s="43"/>
      <c r="G192" s="202">
        <f t="shared" si="5"/>
        <v>0</v>
      </c>
      <c r="H192" s="202"/>
      <c r="I192" s="202"/>
      <c r="J192" s="45"/>
      <c r="K192" s="39">
        <f t="shared" si="6"/>
        <v>0</v>
      </c>
      <c r="L192" s="4"/>
      <c r="M192" s="4"/>
      <c r="N192" s="4"/>
      <c r="O192" s="4"/>
      <c r="P192" s="4"/>
      <c r="Q192" s="4"/>
      <c r="R192" s="181"/>
      <c r="S192" s="181"/>
      <c r="T192" s="181"/>
      <c r="U192" s="181"/>
      <c r="V192" s="181"/>
      <c r="W192" s="181"/>
      <c r="X192" s="181"/>
      <c r="Y192" s="181"/>
      <c r="Z192" s="181"/>
      <c r="AA192" s="181"/>
      <c r="AB192" s="181"/>
      <c r="AC192" s="181"/>
      <c r="AD192" s="181"/>
      <c r="AE192" s="181"/>
      <c r="AF192" s="181"/>
      <c r="AG192" s="181"/>
      <c r="AH192" s="181"/>
      <c r="AI192" s="181"/>
      <c r="AJ192" s="181"/>
      <c r="AK192" s="181"/>
      <c r="AL192" s="181"/>
    </row>
    <row r="193" spans="1:38" s="182" customFormat="1" ht="45" hidden="1">
      <c r="A193" s="75" t="s">
        <v>374</v>
      </c>
      <c r="B193" s="75" t="s">
        <v>186</v>
      </c>
      <c r="C193" s="75" t="s">
        <v>187</v>
      </c>
      <c r="D193" s="141" t="s">
        <v>188</v>
      </c>
      <c r="E193" s="36"/>
      <c r="F193" s="36"/>
      <c r="G193" s="143">
        <f t="shared" si="5"/>
        <v>0</v>
      </c>
      <c r="H193" s="143"/>
      <c r="I193" s="143"/>
      <c r="J193" s="38"/>
      <c r="K193" s="39">
        <f t="shared" si="6"/>
        <v>0</v>
      </c>
      <c r="L193" s="4"/>
      <c r="M193" s="4"/>
      <c r="N193" s="4"/>
      <c r="O193" s="4"/>
      <c r="P193" s="4"/>
      <c r="Q193" s="4"/>
      <c r="R193" s="181"/>
      <c r="S193" s="181"/>
      <c r="T193" s="181"/>
      <c r="U193" s="181"/>
      <c r="V193" s="181"/>
      <c r="W193" s="181"/>
      <c r="X193" s="181"/>
      <c r="Y193" s="181"/>
      <c r="Z193" s="181"/>
      <c r="AA193" s="181"/>
      <c r="AB193" s="181"/>
      <c r="AC193" s="181"/>
      <c r="AD193" s="181"/>
      <c r="AE193" s="181"/>
      <c r="AF193" s="181"/>
      <c r="AG193" s="181"/>
      <c r="AH193" s="181"/>
      <c r="AI193" s="181"/>
      <c r="AJ193" s="181"/>
      <c r="AK193" s="181"/>
      <c r="AL193" s="181"/>
    </row>
    <row r="194" spans="1:38" s="182" customFormat="1" ht="30" hidden="1">
      <c r="A194" s="54" t="s">
        <v>375</v>
      </c>
      <c r="B194" s="54" t="s">
        <v>376</v>
      </c>
      <c r="C194" s="54" t="s">
        <v>377</v>
      </c>
      <c r="D194" s="101" t="s">
        <v>378</v>
      </c>
      <c r="E194" s="40"/>
      <c r="F194" s="40"/>
      <c r="G194" s="83">
        <f t="shared" si="5"/>
        <v>0</v>
      </c>
      <c r="H194" s="83"/>
      <c r="I194" s="83"/>
      <c r="J194" s="42"/>
      <c r="K194" s="39">
        <f t="shared" si="6"/>
        <v>0</v>
      </c>
      <c r="L194" s="4"/>
      <c r="M194" s="4"/>
      <c r="N194" s="4"/>
      <c r="O194" s="4"/>
      <c r="P194" s="4"/>
      <c r="Q194" s="4"/>
      <c r="R194" s="181"/>
      <c r="S194" s="181"/>
      <c r="T194" s="181"/>
      <c r="U194" s="181"/>
      <c r="V194" s="181"/>
      <c r="W194" s="181"/>
      <c r="X194" s="181"/>
      <c r="Y194" s="181"/>
      <c r="Z194" s="181"/>
      <c r="AA194" s="181"/>
      <c r="AB194" s="181"/>
      <c r="AC194" s="181"/>
      <c r="AD194" s="181"/>
      <c r="AE194" s="181"/>
      <c r="AF194" s="181"/>
      <c r="AG194" s="181"/>
      <c r="AH194" s="181"/>
      <c r="AI194" s="181"/>
      <c r="AJ194" s="181"/>
      <c r="AK194" s="181"/>
      <c r="AL194" s="181"/>
    </row>
    <row r="195" spans="1:38" s="182" customFormat="1" ht="15.75" hidden="1">
      <c r="A195" s="53" t="s">
        <v>379</v>
      </c>
      <c r="B195" s="81" t="s">
        <v>216</v>
      </c>
      <c r="C195" s="81" t="s">
        <v>217</v>
      </c>
      <c r="D195" s="132" t="s">
        <v>218</v>
      </c>
      <c r="E195" s="40"/>
      <c r="F195" s="40"/>
      <c r="G195" s="68">
        <f t="shared" si="5"/>
        <v>0</v>
      </c>
      <c r="H195" s="68"/>
      <c r="I195" s="68"/>
      <c r="J195" s="42"/>
      <c r="K195" s="39">
        <f t="shared" si="6"/>
        <v>0</v>
      </c>
      <c r="L195" s="4"/>
      <c r="M195" s="4"/>
      <c r="N195" s="4"/>
      <c r="O195" s="4"/>
      <c r="P195" s="4"/>
      <c r="Q195" s="4"/>
      <c r="R195" s="181"/>
      <c r="S195" s="181"/>
      <c r="T195" s="181"/>
      <c r="U195" s="181"/>
      <c r="V195" s="181"/>
      <c r="W195" s="181"/>
      <c r="X195" s="181"/>
      <c r="Y195" s="181"/>
      <c r="Z195" s="181"/>
      <c r="AA195" s="181"/>
      <c r="AB195" s="181"/>
      <c r="AC195" s="181"/>
      <c r="AD195" s="181"/>
      <c r="AE195" s="181"/>
      <c r="AF195" s="181"/>
      <c r="AG195" s="181"/>
      <c r="AH195" s="181"/>
      <c r="AI195" s="181"/>
      <c r="AJ195" s="181"/>
      <c r="AK195" s="181"/>
      <c r="AL195" s="181"/>
    </row>
    <row r="196" spans="1:38" s="182" customFormat="1" ht="120" hidden="1">
      <c r="A196" s="56" t="s">
        <v>380</v>
      </c>
      <c r="B196" s="56" t="s">
        <v>381</v>
      </c>
      <c r="C196" s="56" t="s">
        <v>382</v>
      </c>
      <c r="D196" s="134" t="s">
        <v>383</v>
      </c>
      <c r="E196" s="43"/>
      <c r="F196" s="43"/>
      <c r="G196" s="233">
        <f t="shared" si="5"/>
        <v>0</v>
      </c>
      <c r="H196" s="233"/>
      <c r="I196" s="233"/>
      <c r="J196" s="45"/>
      <c r="K196" s="39">
        <f t="shared" si="6"/>
        <v>0</v>
      </c>
      <c r="L196" s="4"/>
      <c r="M196" s="4"/>
      <c r="N196" s="4"/>
      <c r="O196" s="4"/>
      <c r="P196" s="4"/>
      <c r="Q196" s="4"/>
      <c r="R196" s="181"/>
      <c r="S196" s="181"/>
      <c r="T196" s="181"/>
      <c r="U196" s="181"/>
      <c r="V196" s="181"/>
      <c r="W196" s="181"/>
      <c r="X196" s="181"/>
      <c r="Y196" s="181"/>
      <c r="Z196" s="181"/>
      <c r="AA196" s="181"/>
      <c r="AB196" s="181"/>
      <c r="AC196" s="181"/>
      <c r="AD196" s="181"/>
      <c r="AE196" s="181"/>
      <c r="AF196" s="181"/>
      <c r="AG196" s="181"/>
      <c r="AH196" s="181"/>
      <c r="AI196" s="181"/>
      <c r="AJ196" s="181"/>
      <c r="AK196" s="181"/>
      <c r="AL196" s="181"/>
    </row>
    <row r="197" spans="1:38" s="182" customFormat="1" ht="15.75" hidden="1">
      <c r="A197" s="63"/>
      <c r="B197" s="63"/>
      <c r="C197" s="63"/>
      <c r="D197" s="64"/>
      <c r="E197" s="36"/>
      <c r="F197" s="36"/>
      <c r="G197" s="65">
        <f t="shared" ref="G197:G248" si="7">+H197+I197</f>
        <v>0</v>
      </c>
      <c r="H197" s="65"/>
      <c r="I197" s="65"/>
      <c r="J197" s="38"/>
      <c r="K197" s="39">
        <f t="shared" ref="K197:K248" si="8">+G197</f>
        <v>0</v>
      </c>
      <c r="L197" s="4"/>
      <c r="M197" s="4"/>
      <c r="N197" s="4"/>
      <c r="O197" s="4"/>
      <c r="P197" s="4"/>
      <c r="Q197" s="4"/>
      <c r="R197" s="181"/>
      <c r="S197" s="181"/>
      <c r="T197" s="181"/>
      <c r="U197" s="181"/>
      <c r="V197" s="181"/>
      <c r="W197" s="181"/>
      <c r="X197" s="181"/>
      <c r="Y197" s="181"/>
      <c r="Z197" s="181"/>
      <c r="AA197" s="181"/>
      <c r="AB197" s="181"/>
      <c r="AC197" s="181"/>
      <c r="AD197" s="181"/>
      <c r="AE197" s="181"/>
      <c r="AF197" s="181"/>
      <c r="AG197" s="181"/>
      <c r="AH197" s="181"/>
      <c r="AI197" s="181"/>
      <c r="AJ197" s="181"/>
      <c r="AK197" s="181"/>
      <c r="AL197" s="181"/>
    </row>
    <row r="198" spans="1:38" s="182" customFormat="1" ht="45" hidden="1">
      <c r="A198" s="81">
        <v>1011090</v>
      </c>
      <c r="B198" s="81" t="s">
        <v>154</v>
      </c>
      <c r="C198" s="81" t="s">
        <v>155</v>
      </c>
      <c r="D198" s="101" t="s">
        <v>156</v>
      </c>
      <c r="E198" s="40"/>
      <c r="F198" s="40"/>
      <c r="G198" s="83">
        <f t="shared" si="7"/>
        <v>0</v>
      </c>
      <c r="H198" s="83"/>
      <c r="I198" s="83"/>
      <c r="J198" s="42"/>
      <c r="K198" s="39">
        <f t="shared" si="8"/>
        <v>0</v>
      </c>
      <c r="L198" s="4"/>
      <c r="M198" s="4"/>
      <c r="N198" s="4"/>
      <c r="O198" s="4"/>
      <c r="P198" s="4"/>
      <c r="Q198" s="4"/>
      <c r="R198" s="181"/>
      <c r="S198" s="181"/>
      <c r="T198" s="181"/>
      <c r="U198" s="181"/>
      <c r="V198" s="181"/>
      <c r="W198" s="181"/>
      <c r="X198" s="181"/>
      <c r="Y198" s="181"/>
      <c r="Z198" s="181"/>
      <c r="AA198" s="181"/>
      <c r="AB198" s="181"/>
      <c r="AC198" s="181"/>
      <c r="AD198" s="181"/>
      <c r="AE198" s="181"/>
      <c r="AF198" s="181"/>
      <c r="AG198" s="181"/>
      <c r="AH198" s="181"/>
      <c r="AI198" s="181"/>
      <c r="AJ198" s="181"/>
      <c r="AK198" s="181"/>
      <c r="AL198" s="181"/>
    </row>
    <row r="199" spans="1:38" s="182" customFormat="1" ht="45" hidden="1">
      <c r="A199" s="54">
        <v>1011120</v>
      </c>
      <c r="B199" s="54" t="s">
        <v>165</v>
      </c>
      <c r="C199" s="54" t="s">
        <v>166</v>
      </c>
      <c r="D199" s="101" t="s">
        <v>384</v>
      </c>
      <c r="E199" s="40"/>
      <c r="F199" s="40"/>
      <c r="G199" s="83">
        <f t="shared" si="7"/>
        <v>0</v>
      </c>
      <c r="H199" s="83"/>
      <c r="I199" s="83"/>
      <c r="J199" s="42"/>
      <c r="K199" s="39">
        <f t="shared" si="8"/>
        <v>0</v>
      </c>
      <c r="L199" s="4"/>
      <c r="M199" s="4"/>
      <c r="N199" s="4"/>
      <c r="O199" s="4"/>
      <c r="P199" s="4"/>
      <c r="Q199" s="4"/>
      <c r="R199" s="181"/>
      <c r="S199" s="181"/>
      <c r="T199" s="181"/>
      <c r="U199" s="181"/>
      <c r="V199" s="181"/>
      <c r="W199" s="181"/>
      <c r="X199" s="181"/>
      <c r="Y199" s="181"/>
      <c r="Z199" s="181"/>
      <c r="AA199" s="181"/>
      <c r="AB199" s="181"/>
      <c r="AC199" s="181"/>
      <c r="AD199" s="181"/>
      <c r="AE199" s="181"/>
      <c r="AF199" s="181"/>
      <c r="AG199" s="181"/>
      <c r="AH199" s="181"/>
      <c r="AI199" s="181"/>
      <c r="AJ199" s="181"/>
      <c r="AK199" s="181"/>
      <c r="AL199" s="181"/>
    </row>
    <row r="200" spans="1:38" s="182" customFormat="1" ht="52.15" hidden="1" customHeight="1">
      <c r="A200" s="54">
        <v>1014010</v>
      </c>
      <c r="B200" s="54" t="s">
        <v>385</v>
      </c>
      <c r="C200" s="54" t="s">
        <v>386</v>
      </c>
      <c r="D200" s="101" t="s">
        <v>387</v>
      </c>
      <c r="E200" s="354"/>
      <c r="F200" s="43"/>
      <c r="G200" s="87">
        <f t="shared" si="7"/>
        <v>0</v>
      </c>
      <c r="H200" s="87"/>
      <c r="I200" s="87"/>
      <c r="J200" s="42"/>
      <c r="K200" s="39">
        <f t="shared" si="8"/>
        <v>0</v>
      </c>
      <c r="L200" s="4"/>
      <c r="M200" s="4"/>
      <c r="N200" s="4"/>
      <c r="O200" s="4"/>
      <c r="P200" s="4"/>
      <c r="Q200" s="4"/>
      <c r="R200" s="181"/>
      <c r="S200" s="181"/>
      <c r="T200" s="181"/>
      <c r="U200" s="181"/>
      <c r="V200" s="181"/>
      <c r="W200" s="181"/>
      <c r="X200" s="181"/>
      <c r="Y200" s="181"/>
      <c r="Z200" s="181"/>
      <c r="AA200" s="181"/>
      <c r="AB200" s="181"/>
      <c r="AC200" s="181"/>
      <c r="AD200" s="181"/>
      <c r="AE200" s="181"/>
      <c r="AF200" s="181"/>
      <c r="AG200" s="181"/>
      <c r="AH200" s="181"/>
      <c r="AI200" s="181"/>
      <c r="AJ200" s="181"/>
      <c r="AK200" s="181"/>
      <c r="AL200" s="181"/>
    </row>
    <row r="201" spans="1:38" s="182" customFormat="1" ht="52.15" hidden="1" customHeight="1">
      <c r="A201" s="66"/>
      <c r="B201" s="78"/>
      <c r="C201" s="78"/>
      <c r="D201" s="234" t="s">
        <v>388</v>
      </c>
      <c r="E201" s="352"/>
      <c r="F201" s="36"/>
      <c r="G201" s="87">
        <f t="shared" si="7"/>
        <v>0</v>
      </c>
      <c r="H201" s="87"/>
      <c r="I201" s="87"/>
      <c r="J201" s="42"/>
      <c r="K201" s="39">
        <f t="shared" si="8"/>
        <v>0</v>
      </c>
      <c r="L201" s="4"/>
      <c r="M201" s="4"/>
      <c r="N201" s="4"/>
      <c r="O201" s="4"/>
      <c r="P201" s="4"/>
      <c r="Q201" s="4"/>
      <c r="R201" s="181"/>
      <c r="S201" s="181"/>
      <c r="T201" s="181"/>
      <c r="U201" s="181"/>
      <c r="V201" s="181"/>
      <c r="W201" s="181"/>
      <c r="X201" s="181"/>
      <c r="Y201" s="181"/>
      <c r="Z201" s="181"/>
      <c r="AA201" s="181"/>
      <c r="AB201" s="181"/>
      <c r="AC201" s="181"/>
      <c r="AD201" s="181"/>
      <c r="AE201" s="181"/>
      <c r="AF201" s="181"/>
      <c r="AG201" s="181"/>
      <c r="AH201" s="181"/>
      <c r="AI201" s="181"/>
      <c r="AJ201" s="181"/>
      <c r="AK201" s="181"/>
      <c r="AL201" s="181"/>
    </row>
    <row r="202" spans="1:38" s="182" customFormat="1" ht="52.15" hidden="1" customHeight="1">
      <c r="A202" s="54">
        <v>1014020</v>
      </c>
      <c r="B202" s="54" t="s">
        <v>389</v>
      </c>
      <c r="C202" s="54" t="s">
        <v>390</v>
      </c>
      <c r="D202" s="101" t="s">
        <v>391</v>
      </c>
      <c r="E202" s="354"/>
      <c r="F202" s="43"/>
      <c r="G202" s="87">
        <f t="shared" si="7"/>
        <v>0</v>
      </c>
      <c r="H202" s="87"/>
      <c r="I202" s="87"/>
      <c r="J202" s="42"/>
      <c r="K202" s="39">
        <f t="shared" si="8"/>
        <v>0</v>
      </c>
      <c r="L202" s="4"/>
      <c r="M202" s="4"/>
      <c r="N202" s="4"/>
      <c r="O202" s="4"/>
      <c r="P202" s="4"/>
      <c r="Q202" s="4"/>
      <c r="R202" s="181"/>
      <c r="S202" s="181"/>
      <c r="T202" s="181"/>
      <c r="U202" s="181"/>
      <c r="V202" s="181"/>
      <c r="W202" s="181"/>
      <c r="X202" s="181"/>
      <c r="Y202" s="181"/>
      <c r="Z202" s="181"/>
      <c r="AA202" s="181"/>
      <c r="AB202" s="181"/>
      <c r="AC202" s="181"/>
      <c r="AD202" s="181"/>
      <c r="AE202" s="181"/>
      <c r="AF202" s="181"/>
      <c r="AG202" s="181"/>
      <c r="AH202" s="181"/>
      <c r="AI202" s="181"/>
      <c r="AJ202" s="181"/>
      <c r="AK202" s="181"/>
      <c r="AL202" s="181"/>
    </row>
    <row r="203" spans="1:38" s="182" customFormat="1" ht="52.15" hidden="1" customHeight="1">
      <c r="A203" s="66"/>
      <c r="B203" s="78"/>
      <c r="C203" s="78"/>
      <c r="D203" s="101" t="s">
        <v>392</v>
      </c>
      <c r="E203" s="352"/>
      <c r="F203" s="36"/>
      <c r="G203" s="87">
        <f t="shared" si="7"/>
        <v>0</v>
      </c>
      <c r="H203" s="87"/>
      <c r="I203" s="87"/>
      <c r="J203" s="42"/>
      <c r="K203" s="39">
        <f t="shared" si="8"/>
        <v>0</v>
      </c>
      <c r="L203" s="4"/>
      <c r="M203" s="4"/>
      <c r="N203" s="4"/>
      <c r="O203" s="4"/>
      <c r="P203" s="4"/>
      <c r="Q203" s="4"/>
      <c r="R203" s="181"/>
      <c r="S203" s="181"/>
      <c r="T203" s="181"/>
      <c r="U203" s="181"/>
      <c r="V203" s="181"/>
      <c r="W203" s="181"/>
      <c r="X203" s="181"/>
      <c r="Y203" s="181"/>
      <c r="Z203" s="181"/>
      <c r="AA203" s="181"/>
      <c r="AB203" s="181"/>
      <c r="AC203" s="181"/>
      <c r="AD203" s="181"/>
      <c r="AE203" s="181"/>
      <c r="AF203" s="181"/>
      <c r="AG203" s="181"/>
      <c r="AH203" s="181"/>
      <c r="AI203" s="181"/>
      <c r="AJ203" s="181"/>
      <c r="AK203" s="181"/>
      <c r="AL203" s="181"/>
    </row>
    <row r="204" spans="1:38" s="182" customFormat="1" ht="45.6" hidden="1" customHeight="1">
      <c r="A204" s="66"/>
      <c r="B204" s="78"/>
      <c r="C204" s="78"/>
      <c r="D204" s="234" t="s">
        <v>393</v>
      </c>
      <c r="E204" s="40"/>
      <c r="F204" s="40"/>
      <c r="G204" s="87">
        <f t="shared" si="7"/>
        <v>0</v>
      </c>
      <c r="H204" s="87"/>
      <c r="I204" s="87"/>
      <c r="J204" s="42"/>
      <c r="K204" s="39">
        <f t="shared" si="8"/>
        <v>0</v>
      </c>
      <c r="L204" s="4"/>
      <c r="M204" s="4"/>
      <c r="N204" s="4"/>
      <c r="O204" s="4"/>
      <c r="P204" s="4"/>
      <c r="Q204" s="4"/>
      <c r="R204" s="181"/>
      <c r="S204" s="181"/>
      <c r="T204" s="181"/>
      <c r="U204" s="181"/>
      <c r="V204" s="181"/>
      <c r="W204" s="181"/>
      <c r="X204" s="181"/>
      <c r="Y204" s="181"/>
      <c r="Z204" s="181"/>
      <c r="AA204" s="181"/>
      <c r="AB204" s="181"/>
      <c r="AC204" s="181"/>
      <c r="AD204" s="181"/>
      <c r="AE204" s="181"/>
      <c r="AF204" s="181"/>
      <c r="AG204" s="181"/>
      <c r="AH204" s="181"/>
      <c r="AI204" s="181"/>
      <c r="AJ204" s="181"/>
      <c r="AK204" s="181"/>
      <c r="AL204" s="181"/>
    </row>
    <row r="205" spans="1:38" s="182" customFormat="1" ht="43.9" hidden="1" customHeight="1">
      <c r="A205" s="66"/>
      <c r="B205" s="78"/>
      <c r="C205" s="78"/>
      <c r="D205" s="79" t="s">
        <v>394</v>
      </c>
      <c r="E205" s="40"/>
      <c r="F205" s="40"/>
      <c r="G205" s="83">
        <f t="shared" si="7"/>
        <v>0</v>
      </c>
      <c r="H205" s="83"/>
      <c r="I205" s="83"/>
      <c r="J205" s="42"/>
      <c r="K205" s="39">
        <f t="shared" si="8"/>
        <v>0</v>
      </c>
      <c r="L205" s="4"/>
      <c r="M205" s="4"/>
      <c r="N205" s="4"/>
      <c r="O205" s="4"/>
      <c r="P205" s="4"/>
      <c r="Q205" s="4"/>
      <c r="R205" s="181"/>
      <c r="S205" s="181"/>
      <c r="T205" s="181"/>
      <c r="U205" s="181"/>
      <c r="V205" s="181"/>
      <c r="W205" s="181"/>
      <c r="X205" s="181"/>
      <c r="Y205" s="181"/>
      <c r="Z205" s="181"/>
      <c r="AA205" s="181"/>
      <c r="AB205" s="181"/>
      <c r="AC205" s="181"/>
      <c r="AD205" s="181"/>
      <c r="AE205" s="181"/>
      <c r="AF205" s="181"/>
      <c r="AG205" s="181"/>
      <c r="AH205" s="181"/>
      <c r="AI205" s="181"/>
      <c r="AJ205" s="181"/>
      <c r="AK205" s="181"/>
      <c r="AL205" s="181"/>
    </row>
    <row r="206" spans="1:38" s="182" customFormat="1" ht="45" hidden="1" customHeight="1">
      <c r="A206" s="66"/>
      <c r="B206" s="78"/>
      <c r="C206" s="78"/>
      <c r="D206" s="79" t="s">
        <v>395</v>
      </c>
      <c r="E206" s="225"/>
      <c r="F206" s="225"/>
      <c r="G206" s="83">
        <f t="shared" si="7"/>
        <v>0</v>
      </c>
      <c r="H206" s="83"/>
      <c r="I206" s="83"/>
      <c r="J206" s="42"/>
      <c r="K206" s="39">
        <f t="shared" si="8"/>
        <v>0</v>
      </c>
      <c r="L206" s="4"/>
      <c r="M206" s="4"/>
      <c r="N206" s="4"/>
      <c r="O206" s="4"/>
      <c r="P206" s="4"/>
      <c r="Q206" s="4"/>
      <c r="R206" s="181"/>
      <c r="S206" s="181"/>
      <c r="T206" s="181"/>
      <c r="U206" s="181"/>
      <c r="V206" s="181"/>
      <c r="W206" s="181"/>
      <c r="X206" s="181"/>
      <c r="Y206" s="181"/>
      <c r="Z206" s="181"/>
      <c r="AA206" s="181"/>
      <c r="AB206" s="181"/>
      <c r="AC206" s="181"/>
      <c r="AD206" s="181"/>
      <c r="AE206" s="181"/>
      <c r="AF206" s="181"/>
      <c r="AG206" s="181"/>
      <c r="AH206" s="181"/>
      <c r="AI206" s="181"/>
      <c r="AJ206" s="181"/>
      <c r="AK206" s="181"/>
      <c r="AL206" s="181"/>
    </row>
    <row r="207" spans="1:38" s="182" customFormat="1" ht="45" hidden="1" customHeight="1">
      <c r="A207" s="66"/>
      <c r="B207" s="78"/>
      <c r="C207" s="78"/>
      <c r="D207" s="234" t="s">
        <v>396</v>
      </c>
      <c r="E207" s="225"/>
      <c r="F207" s="225"/>
      <c r="G207" s="83">
        <f t="shared" si="7"/>
        <v>0</v>
      </c>
      <c r="H207" s="83"/>
      <c r="I207" s="83"/>
      <c r="J207" s="42"/>
      <c r="K207" s="39">
        <f t="shared" si="8"/>
        <v>0</v>
      </c>
      <c r="L207" s="4"/>
      <c r="M207" s="4"/>
      <c r="N207" s="4"/>
      <c r="O207" s="4"/>
      <c r="P207" s="4"/>
      <c r="Q207" s="4"/>
      <c r="R207" s="181"/>
      <c r="S207" s="181"/>
      <c r="T207" s="181"/>
      <c r="U207" s="181"/>
      <c r="V207" s="181"/>
      <c r="W207" s="181"/>
      <c r="X207" s="181"/>
      <c r="Y207" s="181"/>
      <c r="Z207" s="181"/>
      <c r="AA207" s="181"/>
      <c r="AB207" s="181"/>
      <c r="AC207" s="181"/>
      <c r="AD207" s="181"/>
      <c r="AE207" s="181"/>
      <c r="AF207" s="181"/>
      <c r="AG207" s="181"/>
      <c r="AH207" s="181"/>
      <c r="AI207" s="181"/>
      <c r="AJ207" s="181"/>
      <c r="AK207" s="181"/>
      <c r="AL207" s="181"/>
    </row>
    <row r="208" spans="1:38" s="182" customFormat="1" ht="45" hidden="1" customHeight="1">
      <c r="A208" s="54">
        <v>1014030</v>
      </c>
      <c r="B208" s="54" t="s">
        <v>204</v>
      </c>
      <c r="C208" s="54" t="s">
        <v>205</v>
      </c>
      <c r="D208" s="101" t="s">
        <v>206</v>
      </c>
      <c r="E208" s="225"/>
      <c r="F208" s="225"/>
      <c r="G208" s="83">
        <f t="shared" si="7"/>
        <v>0</v>
      </c>
      <c r="H208" s="83"/>
      <c r="I208" s="83"/>
      <c r="J208" s="42"/>
      <c r="K208" s="39">
        <f t="shared" si="8"/>
        <v>0</v>
      </c>
      <c r="L208" s="4"/>
      <c r="M208" s="4"/>
      <c r="N208" s="4"/>
      <c r="O208" s="4"/>
      <c r="P208" s="4"/>
      <c r="Q208" s="4"/>
      <c r="R208" s="181"/>
      <c r="S208" s="181"/>
      <c r="T208" s="181"/>
      <c r="U208" s="181"/>
      <c r="V208" s="181"/>
      <c r="W208" s="181"/>
      <c r="X208" s="181"/>
      <c r="Y208" s="181"/>
      <c r="Z208" s="181"/>
      <c r="AA208" s="181"/>
      <c r="AB208" s="181"/>
      <c r="AC208" s="181"/>
      <c r="AD208" s="181"/>
      <c r="AE208" s="181"/>
      <c r="AF208" s="181"/>
      <c r="AG208" s="181"/>
      <c r="AH208" s="181"/>
      <c r="AI208" s="181"/>
      <c r="AJ208" s="181"/>
      <c r="AK208" s="181"/>
      <c r="AL208" s="181"/>
    </row>
    <row r="209" spans="1:38" s="182" customFormat="1" ht="45" hidden="1" customHeight="1">
      <c r="A209" s="66"/>
      <c r="B209" s="235"/>
      <c r="C209" s="235"/>
      <c r="D209" s="162" t="s">
        <v>397</v>
      </c>
      <c r="E209" s="225"/>
      <c r="F209" s="225"/>
      <c r="G209" s="68">
        <f t="shared" si="7"/>
        <v>0</v>
      </c>
      <c r="H209" s="68"/>
      <c r="I209" s="68"/>
      <c r="J209" s="42"/>
      <c r="K209" s="39">
        <f t="shared" si="8"/>
        <v>0</v>
      </c>
      <c r="L209" s="4"/>
      <c r="M209" s="4"/>
      <c r="N209" s="4"/>
      <c r="O209" s="4"/>
      <c r="P209" s="4"/>
      <c r="Q209" s="4"/>
      <c r="R209" s="181"/>
      <c r="S209" s="181"/>
      <c r="T209" s="181"/>
      <c r="U209" s="181"/>
      <c r="V209" s="181"/>
      <c r="W209" s="181"/>
      <c r="X209" s="181"/>
      <c r="Y209" s="181"/>
      <c r="Z209" s="181"/>
      <c r="AA209" s="181"/>
      <c r="AB209" s="181"/>
      <c r="AC209" s="181"/>
      <c r="AD209" s="181"/>
      <c r="AE209" s="181"/>
      <c r="AF209" s="181"/>
      <c r="AG209" s="181"/>
      <c r="AH209" s="181"/>
      <c r="AI209" s="181"/>
      <c r="AJ209" s="181"/>
      <c r="AK209" s="181"/>
      <c r="AL209" s="181"/>
    </row>
    <row r="210" spans="1:38" s="182" customFormat="1" ht="45" hidden="1" customHeight="1">
      <c r="A210" s="54">
        <v>1014040</v>
      </c>
      <c r="B210" s="54" t="s">
        <v>398</v>
      </c>
      <c r="C210" s="54" t="s">
        <v>399</v>
      </c>
      <c r="D210" s="101" t="s">
        <v>400</v>
      </c>
      <c r="E210" s="225"/>
      <c r="F210" s="225"/>
      <c r="G210" s="83">
        <f t="shared" si="7"/>
        <v>0</v>
      </c>
      <c r="H210" s="83"/>
      <c r="I210" s="83"/>
      <c r="J210" s="42"/>
      <c r="K210" s="39">
        <f t="shared" si="8"/>
        <v>0</v>
      </c>
      <c r="L210" s="4"/>
      <c r="M210" s="4"/>
      <c r="N210" s="4"/>
      <c r="O210" s="4"/>
      <c r="P210" s="4"/>
      <c r="Q210" s="4"/>
      <c r="R210" s="181"/>
      <c r="S210" s="181"/>
      <c r="T210" s="181"/>
      <c r="U210" s="181"/>
      <c r="V210" s="181"/>
      <c r="W210" s="181"/>
      <c r="X210" s="181"/>
      <c r="Y210" s="181"/>
      <c r="Z210" s="181"/>
      <c r="AA210" s="181"/>
      <c r="AB210" s="181"/>
      <c r="AC210" s="181"/>
      <c r="AD210" s="181"/>
      <c r="AE210" s="181"/>
      <c r="AF210" s="181"/>
      <c r="AG210" s="181"/>
      <c r="AH210" s="181"/>
      <c r="AI210" s="181"/>
      <c r="AJ210" s="181"/>
      <c r="AK210" s="181"/>
      <c r="AL210" s="181"/>
    </row>
    <row r="211" spans="1:38" s="182" customFormat="1" ht="78" hidden="1" customHeight="1">
      <c r="A211" s="66"/>
      <c r="B211" s="78"/>
      <c r="C211" s="78"/>
      <c r="D211" s="79" t="s">
        <v>401</v>
      </c>
      <c r="E211" s="225"/>
      <c r="F211" s="225"/>
      <c r="G211" s="80">
        <f t="shared" si="7"/>
        <v>0</v>
      </c>
      <c r="H211" s="80"/>
      <c r="I211" s="80"/>
      <c r="J211" s="42"/>
      <c r="K211" s="39">
        <f t="shared" si="8"/>
        <v>0</v>
      </c>
      <c r="L211" s="4"/>
      <c r="M211" s="4"/>
      <c r="N211" s="4"/>
      <c r="O211" s="4"/>
      <c r="P211" s="4"/>
      <c r="Q211" s="4"/>
      <c r="R211" s="181"/>
      <c r="S211" s="181"/>
      <c r="T211" s="181"/>
      <c r="U211" s="181"/>
      <c r="V211" s="181"/>
      <c r="W211" s="181"/>
      <c r="X211" s="181"/>
      <c r="Y211" s="181"/>
      <c r="Z211" s="181"/>
      <c r="AA211" s="181"/>
      <c r="AB211" s="181"/>
      <c r="AC211" s="181"/>
      <c r="AD211" s="181"/>
      <c r="AE211" s="181"/>
      <c r="AF211" s="181"/>
      <c r="AG211" s="181"/>
      <c r="AH211" s="181"/>
      <c r="AI211" s="181"/>
      <c r="AJ211" s="181"/>
      <c r="AK211" s="181"/>
      <c r="AL211" s="181"/>
    </row>
    <row r="212" spans="1:38" s="182" customFormat="1" ht="42" hidden="1" customHeight="1">
      <c r="A212" s="66"/>
      <c r="B212" s="78"/>
      <c r="C212" s="78"/>
      <c r="D212" s="129" t="s">
        <v>402</v>
      </c>
      <c r="E212" s="225"/>
      <c r="F212" s="225"/>
      <c r="G212" s="80">
        <f t="shared" si="7"/>
        <v>0</v>
      </c>
      <c r="H212" s="80"/>
      <c r="I212" s="80"/>
      <c r="J212" s="42"/>
      <c r="K212" s="39">
        <f t="shared" si="8"/>
        <v>0</v>
      </c>
      <c r="L212" s="4"/>
      <c r="M212" s="4"/>
      <c r="N212" s="4"/>
      <c r="O212" s="4"/>
      <c r="P212" s="4"/>
      <c r="Q212" s="4"/>
      <c r="R212" s="181"/>
      <c r="S212" s="181"/>
      <c r="T212" s="181"/>
      <c r="U212" s="181"/>
      <c r="V212" s="181"/>
      <c r="W212" s="181"/>
      <c r="X212" s="181"/>
      <c r="Y212" s="181"/>
      <c r="Z212" s="181"/>
      <c r="AA212" s="181"/>
      <c r="AB212" s="181"/>
      <c r="AC212" s="181"/>
      <c r="AD212" s="181"/>
      <c r="AE212" s="181"/>
      <c r="AF212" s="181"/>
      <c r="AG212" s="181"/>
      <c r="AH212" s="181"/>
      <c r="AI212" s="181"/>
      <c r="AJ212" s="181"/>
      <c r="AK212" s="181"/>
      <c r="AL212" s="181"/>
    </row>
    <row r="213" spans="1:38" s="182" customFormat="1" ht="63.6" hidden="1" customHeight="1">
      <c r="A213" s="66"/>
      <c r="B213" s="78"/>
      <c r="C213" s="78"/>
      <c r="D213" s="79" t="s">
        <v>403</v>
      </c>
      <c r="E213" s="225"/>
      <c r="F213" s="225"/>
      <c r="G213" s="80">
        <f t="shared" si="7"/>
        <v>0</v>
      </c>
      <c r="H213" s="80"/>
      <c r="I213" s="80"/>
      <c r="J213" s="42"/>
      <c r="K213" s="39">
        <f t="shared" si="8"/>
        <v>0</v>
      </c>
      <c r="L213" s="4"/>
      <c r="M213" s="4"/>
      <c r="N213" s="4"/>
      <c r="O213" s="4"/>
      <c r="P213" s="4"/>
      <c r="Q213" s="4"/>
      <c r="R213" s="181"/>
      <c r="S213" s="181"/>
      <c r="T213" s="181"/>
      <c r="U213" s="181"/>
      <c r="V213" s="181"/>
      <c r="W213" s="181"/>
      <c r="X213" s="181"/>
      <c r="Y213" s="181"/>
      <c r="Z213" s="181"/>
      <c r="AA213" s="181"/>
      <c r="AB213" s="181"/>
      <c r="AC213" s="181"/>
      <c r="AD213" s="181"/>
      <c r="AE213" s="181"/>
      <c r="AF213" s="181"/>
      <c r="AG213" s="181"/>
      <c r="AH213" s="181"/>
      <c r="AI213" s="181"/>
      <c r="AJ213" s="181"/>
      <c r="AK213" s="181"/>
      <c r="AL213" s="181"/>
    </row>
    <row r="214" spans="1:38" s="182" customFormat="1" ht="58.9" hidden="1" customHeight="1">
      <c r="A214" s="54">
        <v>1014050</v>
      </c>
      <c r="B214" s="54" t="s">
        <v>404</v>
      </c>
      <c r="C214" s="54" t="s">
        <v>405</v>
      </c>
      <c r="D214" s="101" t="s">
        <v>406</v>
      </c>
      <c r="E214" s="225"/>
      <c r="F214" s="225"/>
      <c r="G214" s="83">
        <f t="shared" si="7"/>
        <v>0</v>
      </c>
      <c r="H214" s="83"/>
      <c r="I214" s="83"/>
      <c r="J214" s="42"/>
      <c r="K214" s="39">
        <f t="shared" si="8"/>
        <v>0</v>
      </c>
      <c r="L214" s="4"/>
      <c r="M214" s="4"/>
      <c r="N214" s="4"/>
      <c r="O214" s="4"/>
      <c r="P214" s="4"/>
      <c r="Q214" s="4"/>
      <c r="R214" s="181"/>
      <c r="S214" s="181"/>
      <c r="T214" s="181"/>
      <c r="U214" s="181"/>
      <c r="V214" s="181"/>
      <c r="W214" s="181"/>
      <c r="X214" s="181"/>
      <c r="Y214" s="181"/>
      <c r="Z214" s="181"/>
      <c r="AA214" s="181"/>
      <c r="AB214" s="181"/>
      <c r="AC214" s="181"/>
      <c r="AD214" s="181"/>
      <c r="AE214" s="181"/>
      <c r="AF214" s="181"/>
      <c r="AG214" s="181"/>
      <c r="AH214" s="181"/>
      <c r="AI214" s="181"/>
      <c r="AJ214" s="181"/>
      <c r="AK214" s="181"/>
      <c r="AL214" s="181"/>
    </row>
    <row r="215" spans="1:38" s="182" customFormat="1" ht="58.9" hidden="1" customHeight="1">
      <c r="A215" s="66"/>
      <c r="B215" s="78"/>
      <c r="C215" s="78"/>
      <c r="D215" s="129" t="s">
        <v>402</v>
      </c>
      <c r="E215" s="107"/>
      <c r="F215" s="107"/>
      <c r="G215" s="80">
        <f t="shared" si="7"/>
        <v>0</v>
      </c>
      <c r="H215" s="80"/>
      <c r="I215" s="80"/>
      <c r="J215" s="42"/>
      <c r="K215" s="39">
        <f t="shared" si="8"/>
        <v>0</v>
      </c>
      <c r="L215" s="4"/>
      <c r="M215" s="4"/>
      <c r="N215" s="4"/>
      <c r="O215" s="4"/>
      <c r="P215" s="4"/>
      <c r="Q215" s="4"/>
      <c r="R215" s="181"/>
      <c r="S215" s="181"/>
      <c r="T215" s="181"/>
      <c r="U215" s="181"/>
      <c r="V215" s="181"/>
      <c r="W215" s="181"/>
      <c r="X215" s="181"/>
      <c r="Y215" s="181"/>
      <c r="Z215" s="181"/>
      <c r="AA215" s="181"/>
      <c r="AB215" s="181"/>
      <c r="AC215" s="181"/>
      <c r="AD215" s="181"/>
      <c r="AE215" s="181"/>
      <c r="AF215" s="181"/>
      <c r="AG215" s="181"/>
      <c r="AH215" s="181"/>
      <c r="AI215" s="181"/>
      <c r="AJ215" s="181"/>
      <c r="AK215" s="181"/>
      <c r="AL215" s="181"/>
    </row>
    <row r="216" spans="1:38" s="182" customFormat="1" ht="58.9" hidden="1" customHeight="1">
      <c r="A216" s="91">
        <v>1014060</v>
      </c>
      <c r="B216" s="91" t="s">
        <v>407</v>
      </c>
      <c r="C216" s="91" t="s">
        <v>408</v>
      </c>
      <c r="D216" s="132" t="s">
        <v>409</v>
      </c>
      <c r="E216" s="225"/>
      <c r="F216" s="225"/>
      <c r="G216" s="68">
        <f t="shared" si="7"/>
        <v>0</v>
      </c>
      <c r="H216" s="68"/>
      <c r="I216" s="68"/>
      <c r="J216" s="42"/>
      <c r="K216" s="39">
        <f t="shared" si="8"/>
        <v>0</v>
      </c>
      <c r="L216" s="4"/>
      <c r="M216" s="4"/>
      <c r="N216" s="4"/>
      <c r="O216" s="4"/>
      <c r="P216" s="4"/>
      <c r="Q216" s="4"/>
      <c r="R216" s="181"/>
      <c r="S216" s="181"/>
      <c r="T216" s="181"/>
      <c r="U216" s="181"/>
      <c r="V216" s="181"/>
      <c r="W216" s="181"/>
      <c r="X216" s="181"/>
      <c r="Y216" s="181"/>
      <c r="Z216" s="181"/>
      <c r="AA216" s="181"/>
      <c r="AB216" s="181"/>
      <c r="AC216" s="181"/>
      <c r="AD216" s="181"/>
      <c r="AE216" s="181"/>
      <c r="AF216" s="181"/>
      <c r="AG216" s="181"/>
      <c r="AH216" s="181"/>
      <c r="AI216" s="181"/>
      <c r="AJ216" s="181"/>
      <c r="AK216" s="181"/>
      <c r="AL216" s="181"/>
    </row>
    <row r="217" spans="1:38" s="182" customFormat="1" ht="58.9" hidden="1" customHeight="1">
      <c r="A217" s="156">
        <v>1014070</v>
      </c>
      <c r="B217" s="156" t="s">
        <v>410</v>
      </c>
      <c r="C217" s="156" t="s">
        <v>411</v>
      </c>
      <c r="D217" s="57" t="s">
        <v>412</v>
      </c>
      <c r="E217" s="216"/>
      <c r="F217" s="216"/>
      <c r="G217" s="202">
        <f t="shared" si="7"/>
        <v>0</v>
      </c>
      <c r="H217" s="202"/>
      <c r="I217" s="202"/>
      <c r="J217" s="45"/>
      <c r="K217" s="39">
        <f t="shared" si="8"/>
        <v>0</v>
      </c>
      <c r="L217" s="4"/>
      <c r="M217" s="4"/>
      <c r="N217" s="4"/>
      <c r="O217" s="4"/>
      <c r="P217" s="4"/>
      <c r="Q217" s="4"/>
      <c r="R217" s="181"/>
      <c r="S217" s="181"/>
      <c r="T217" s="181"/>
      <c r="U217" s="181"/>
      <c r="V217" s="181"/>
      <c r="W217" s="181"/>
      <c r="X217" s="181"/>
      <c r="Y217" s="181"/>
      <c r="Z217" s="181"/>
      <c r="AA217" s="181"/>
      <c r="AB217" s="181"/>
      <c r="AC217" s="181"/>
      <c r="AD217" s="181"/>
      <c r="AE217" s="181"/>
      <c r="AF217" s="181"/>
      <c r="AG217" s="181"/>
      <c r="AH217" s="181"/>
      <c r="AI217" s="181"/>
      <c r="AJ217" s="181"/>
      <c r="AK217" s="181"/>
      <c r="AL217" s="181"/>
    </row>
    <row r="218" spans="1:38" s="182" customFormat="1" ht="58.9" hidden="1" customHeight="1">
      <c r="A218" s="56" t="s">
        <v>413</v>
      </c>
      <c r="B218" s="56" t="s">
        <v>414</v>
      </c>
      <c r="C218" s="56" t="s">
        <v>415</v>
      </c>
      <c r="D218" s="122" t="s">
        <v>416</v>
      </c>
      <c r="E218" s="43" t="s">
        <v>27</v>
      </c>
      <c r="F218" s="110"/>
      <c r="G218" s="72">
        <f t="shared" si="7"/>
        <v>0</v>
      </c>
      <c r="H218" s="72"/>
      <c r="I218" s="72"/>
      <c r="J218" s="135">
        <f>+I218</f>
        <v>0</v>
      </c>
      <c r="K218" s="32">
        <f t="shared" si="8"/>
        <v>0</v>
      </c>
      <c r="L218" s="113"/>
      <c r="M218" s="4"/>
      <c r="N218" s="4"/>
      <c r="O218" s="4"/>
      <c r="P218" s="4"/>
      <c r="Q218" s="4"/>
      <c r="R218" s="181"/>
      <c r="S218" s="181"/>
      <c r="T218" s="181"/>
      <c r="U218" s="181"/>
      <c r="V218" s="181"/>
      <c r="W218" s="181"/>
      <c r="X218" s="181"/>
      <c r="Y218" s="181"/>
      <c r="Z218" s="181"/>
      <c r="AA218" s="181"/>
      <c r="AB218" s="181"/>
      <c r="AC218" s="181"/>
      <c r="AD218" s="181"/>
      <c r="AE218" s="181"/>
      <c r="AF218" s="181"/>
      <c r="AG218" s="181"/>
      <c r="AH218" s="181"/>
      <c r="AI218" s="181"/>
      <c r="AJ218" s="181"/>
      <c r="AK218" s="181"/>
      <c r="AL218" s="181"/>
    </row>
    <row r="219" spans="1:38" s="182" customFormat="1" ht="52.15" hidden="1" customHeight="1">
      <c r="A219" s="63"/>
      <c r="B219" s="236"/>
      <c r="C219" s="236"/>
      <c r="D219" s="158" t="s">
        <v>417</v>
      </c>
      <c r="E219" s="219"/>
      <c r="F219" s="219"/>
      <c r="G219" s="143">
        <f t="shared" si="7"/>
        <v>0</v>
      </c>
      <c r="H219" s="143"/>
      <c r="I219" s="143"/>
      <c r="J219" s="38"/>
      <c r="K219" s="39">
        <f t="shared" si="8"/>
        <v>0</v>
      </c>
      <c r="L219" s="4"/>
      <c r="M219" s="4"/>
      <c r="N219" s="4"/>
      <c r="O219" s="4"/>
      <c r="P219" s="4"/>
      <c r="Q219" s="4"/>
      <c r="R219" s="181"/>
      <c r="S219" s="181"/>
      <c r="T219" s="181"/>
      <c r="U219" s="181"/>
      <c r="V219" s="181"/>
      <c r="W219" s="181"/>
      <c r="X219" s="181"/>
      <c r="Y219" s="181"/>
      <c r="Z219" s="181"/>
      <c r="AA219" s="181"/>
      <c r="AB219" s="181"/>
      <c r="AC219" s="181"/>
      <c r="AD219" s="181"/>
      <c r="AE219" s="181"/>
      <c r="AF219" s="181"/>
      <c r="AG219" s="181"/>
      <c r="AH219" s="181"/>
      <c r="AI219" s="181"/>
      <c r="AJ219" s="181"/>
      <c r="AK219" s="181"/>
      <c r="AL219" s="181"/>
    </row>
    <row r="220" spans="1:38" s="182" customFormat="1" ht="63.6" hidden="1" customHeight="1">
      <c r="A220" s="66"/>
      <c r="B220" s="237"/>
      <c r="C220" s="237"/>
      <c r="D220" s="125"/>
      <c r="E220" s="225"/>
      <c r="F220" s="225"/>
      <c r="G220" s="238">
        <f t="shared" si="7"/>
        <v>0</v>
      </c>
      <c r="H220" s="238"/>
      <c r="I220" s="238"/>
      <c r="J220" s="42"/>
      <c r="K220" s="39">
        <f t="shared" si="8"/>
        <v>0</v>
      </c>
      <c r="L220" s="4"/>
      <c r="M220" s="4"/>
      <c r="N220" s="4"/>
      <c r="O220" s="4"/>
      <c r="P220" s="4"/>
      <c r="Q220" s="4"/>
      <c r="R220" s="181"/>
      <c r="S220" s="181"/>
      <c r="T220" s="181"/>
      <c r="U220" s="181"/>
      <c r="V220" s="181"/>
      <c r="W220" s="181"/>
      <c r="X220" s="181"/>
      <c r="Y220" s="181"/>
      <c r="Z220" s="181"/>
      <c r="AA220" s="181"/>
      <c r="AB220" s="181"/>
      <c r="AC220" s="181"/>
      <c r="AD220" s="181"/>
      <c r="AE220" s="181"/>
      <c r="AF220" s="181"/>
      <c r="AG220" s="181"/>
      <c r="AH220" s="181"/>
      <c r="AI220" s="181"/>
      <c r="AJ220" s="181"/>
      <c r="AK220" s="181"/>
      <c r="AL220" s="181"/>
    </row>
    <row r="221" spans="1:38" s="182" customFormat="1" ht="63.6" hidden="1" customHeight="1">
      <c r="A221" s="66"/>
      <c r="B221" s="237"/>
      <c r="C221" s="237"/>
      <c r="D221" s="125" t="s">
        <v>109</v>
      </c>
      <c r="E221" s="225"/>
      <c r="F221" s="225"/>
      <c r="G221" s="238">
        <f t="shared" si="7"/>
        <v>0</v>
      </c>
      <c r="H221" s="238"/>
      <c r="I221" s="238"/>
      <c r="J221" s="42"/>
      <c r="K221" s="39">
        <f t="shared" si="8"/>
        <v>0</v>
      </c>
      <c r="L221" s="4"/>
      <c r="M221" s="4"/>
      <c r="N221" s="4"/>
      <c r="O221" s="4"/>
      <c r="P221" s="4"/>
      <c r="Q221" s="4"/>
      <c r="R221" s="181"/>
      <c r="S221" s="181"/>
      <c r="T221" s="181"/>
      <c r="U221" s="181"/>
      <c r="V221" s="181"/>
      <c r="W221" s="181"/>
      <c r="X221" s="181"/>
      <c r="Y221" s="181"/>
      <c r="Z221" s="181"/>
      <c r="AA221" s="181"/>
      <c r="AB221" s="181"/>
      <c r="AC221" s="181"/>
      <c r="AD221" s="181"/>
      <c r="AE221" s="181"/>
      <c r="AF221" s="181"/>
      <c r="AG221" s="181"/>
      <c r="AH221" s="181"/>
      <c r="AI221" s="181"/>
      <c r="AJ221" s="181"/>
      <c r="AK221" s="181"/>
      <c r="AL221" s="181"/>
    </row>
    <row r="222" spans="1:38" s="182" customFormat="1" ht="58.15" hidden="1" customHeight="1">
      <c r="A222" s="66"/>
      <c r="B222" s="237"/>
      <c r="C222" s="237"/>
      <c r="D222" s="239" t="s">
        <v>418</v>
      </c>
      <c r="E222" s="225"/>
      <c r="F222" s="225"/>
      <c r="G222" s="238">
        <f t="shared" si="7"/>
        <v>0</v>
      </c>
      <c r="H222" s="238"/>
      <c r="I222" s="238"/>
      <c r="J222" s="42"/>
      <c r="K222" s="39">
        <f t="shared" si="8"/>
        <v>0</v>
      </c>
      <c r="L222" s="4"/>
      <c r="M222" s="4"/>
      <c r="N222" s="4"/>
      <c r="O222" s="4"/>
      <c r="P222" s="4"/>
      <c r="Q222" s="4"/>
      <c r="R222" s="181"/>
      <c r="S222" s="181"/>
      <c r="T222" s="181"/>
      <c r="U222" s="181"/>
      <c r="V222" s="181"/>
      <c r="W222" s="181"/>
      <c r="X222" s="181"/>
      <c r="Y222" s="181"/>
      <c r="Z222" s="181"/>
      <c r="AA222" s="181"/>
      <c r="AB222" s="181"/>
      <c r="AC222" s="181"/>
      <c r="AD222" s="181"/>
      <c r="AE222" s="181"/>
      <c r="AF222" s="181"/>
      <c r="AG222" s="181"/>
      <c r="AH222" s="181"/>
      <c r="AI222" s="181"/>
      <c r="AJ222" s="181"/>
      <c r="AK222" s="181"/>
      <c r="AL222" s="181"/>
    </row>
    <row r="223" spans="1:38" s="182" customFormat="1" ht="66.599999999999994" hidden="1" customHeight="1">
      <c r="A223" s="91">
        <v>1017300</v>
      </c>
      <c r="B223" s="91" t="s">
        <v>216</v>
      </c>
      <c r="C223" s="91" t="s">
        <v>217</v>
      </c>
      <c r="D223" s="132" t="s">
        <v>218</v>
      </c>
      <c r="E223" s="225"/>
      <c r="F223" s="225"/>
      <c r="G223" s="93">
        <f t="shared" si="7"/>
        <v>0</v>
      </c>
      <c r="H223" s="93"/>
      <c r="I223" s="93"/>
      <c r="J223" s="42"/>
      <c r="K223" s="39">
        <f t="shared" si="8"/>
        <v>0</v>
      </c>
      <c r="L223" s="4"/>
      <c r="M223" s="4"/>
      <c r="N223" s="4"/>
      <c r="O223" s="4"/>
      <c r="P223" s="4"/>
      <c r="Q223" s="4"/>
      <c r="R223" s="181"/>
      <c r="S223" s="181"/>
      <c r="T223" s="181"/>
      <c r="U223" s="181"/>
      <c r="V223" s="181"/>
      <c r="W223" s="181"/>
      <c r="X223" s="181"/>
      <c r="Y223" s="181"/>
      <c r="Z223" s="181"/>
      <c r="AA223" s="181"/>
      <c r="AB223" s="181"/>
      <c r="AC223" s="181"/>
      <c r="AD223" s="181"/>
      <c r="AE223" s="181"/>
      <c r="AF223" s="181"/>
      <c r="AG223" s="181"/>
      <c r="AH223" s="181"/>
      <c r="AI223" s="181"/>
      <c r="AJ223" s="181"/>
      <c r="AK223" s="181"/>
      <c r="AL223" s="181"/>
    </row>
    <row r="224" spans="1:38" s="182" customFormat="1" ht="70.150000000000006" hidden="1" customHeight="1">
      <c r="A224" s="53">
        <v>1017340</v>
      </c>
      <c r="B224" s="91" t="s">
        <v>36</v>
      </c>
      <c r="C224" s="91" t="s">
        <v>37</v>
      </c>
      <c r="D224" s="132" t="s">
        <v>38</v>
      </c>
      <c r="E224" s="107"/>
      <c r="F224" s="107"/>
      <c r="G224" s="240">
        <f t="shared" si="7"/>
        <v>0</v>
      </c>
      <c r="H224" s="240"/>
      <c r="I224" s="240"/>
      <c r="J224" s="42"/>
      <c r="K224" s="39">
        <f t="shared" si="8"/>
        <v>0</v>
      </c>
      <c r="L224" s="4"/>
      <c r="M224" s="4"/>
      <c r="N224" s="4"/>
      <c r="O224" s="4"/>
      <c r="P224" s="4"/>
      <c r="Q224" s="4"/>
      <c r="R224" s="181"/>
      <c r="S224" s="181"/>
      <c r="T224" s="181"/>
      <c r="U224" s="181"/>
      <c r="V224" s="181"/>
      <c r="W224" s="181"/>
      <c r="X224" s="181"/>
      <c r="Y224" s="181"/>
      <c r="Z224" s="181"/>
      <c r="AA224" s="181"/>
      <c r="AB224" s="181"/>
      <c r="AC224" s="181"/>
      <c r="AD224" s="181"/>
      <c r="AE224" s="181"/>
      <c r="AF224" s="181"/>
      <c r="AG224" s="181"/>
      <c r="AH224" s="181"/>
      <c r="AI224" s="181"/>
      <c r="AJ224" s="181"/>
      <c r="AK224" s="181"/>
      <c r="AL224" s="181"/>
    </row>
    <row r="225" spans="1:38" s="182" customFormat="1" ht="70.150000000000006" hidden="1" customHeight="1">
      <c r="A225" s="53" t="s">
        <v>419</v>
      </c>
      <c r="B225" s="91" t="s">
        <v>227</v>
      </c>
      <c r="C225" s="53" t="s">
        <v>228</v>
      </c>
      <c r="D225" s="241" t="s">
        <v>229</v>
      </c>
      <c r="E225" s="40" t="s">
        <v>420</v>
      </c>
      <c r="F225" s="40" t="s">
        <v>421</v>
      </c>
      <c r="G225" s="242">
        <f t="shared" si="7"/>
        <v>0</v>
      </c>
      <c r="H225" s="242"/>
      <c r="I225" s="242"/>
      <c r="J225" s="40"/>
      <c r="K225" s="39">
        <f t="shared" si="8"/>
        <v>0</v>
      </c>
      <c r="L225" s="4"/>
      <c r="M225" s="4"/>
      <c r="N225" s="4"/>
      <c r="O225" s="4"/>
      <c r="P225" s="4"/>
      <c r="Q225" s="4"/>
      <c r="R225" s="181"/>
      <c r="S225" s="181"/>
      <c r="T225" s="181"/>
      <c r="U225" s="181"/>
      <c r="V225" s="181"/>
      <c r="W225" s="181"/>
      <c r="X225" s="181"/>
      <c r="Y225" s="181"/>
      <c r="Z225" s="181"/>
      <c r="AA225" s="181"/>
      <c r="AB225" s="181"/>
      <c r="AC225" s="181"/>
      <c r="AD225" s="181"/>
      <c r="AE225" s="181"/>
      <c r="AF225" s="181"/>
      <c r="AG225" s="181"/>
      <c r="AH225" s="181"/>
      <c r="AI225" s="181"/>
      <c r="AJ225" s="181"/>
      <c r="AK225" s="181"/>
      <c r="AL225" s="181"/>
    </row>
    <row r="226" spans="1:38" s="182" customFormat="1" ht="15.75" hidden="1">
      <c r="A226" s="53">
        <v>1017690</v>
      </c>
      <c r="B226" s="91" t="s">
        <v>422</v>
      </c>
      <c r="C226" s="91" t="s">
        <v>423</v>
      </c>
      <c r="D226" s="151" t="s">
        <v>424</v>
      </c>
      <c r="E226" s="40"/>
      <c r="F226" s="40"/>
      <c r="G226" s="93">
        <f t="shared" si="7"/>
        <v>0</v>
      </c>
      <c r="H226" s="93"/>
      <c r="I226" s="93"/>
      <c r="J226" s="42"/>
      <c r="K226" s="39">
        <f t="shared" si="8"/>
        <v>0</v>
      </c>
      <c r="L226" s="4"/>
      <c r="M226" s="4"/>
      <c r="N226" s="4"/>
      <c r="O226" s="4"/>
      <c r="P226" s="4"/>
      <c r="Q226" s="4"/>
      <c r="R226" s="181"/>
      <c r="S226" s="181"/>
      <c r="T226" s="181"/>
      <c r="U226" s="181"/>
      <c r="V226" s="181"/>
      <c r="W226" s="181"/>
      <c r="X226" s="181"/>
      <c r="Y226" s="181"/>
      <c r="Z226" s="181"/>
      <c r="AA226" s="181"/>
      <c r="AB226" s="181"/>
      <c r="AC226" s="181"/>
      <c r="AD226" s="181"/>
      <c r="AE226" s="181"/>
      <c r="AF226" s="181"/>
      <c r="AG226" s="181"/>
      <c r="AH226" s="181"/>
      <c r="AI226" s="181"/>
      <c r="AJ226" s="181"/>
      <c r="AK226" s="181"/>
      <c r="AL226" s="181"/>
    </row>
    <row r="227" spans="1:38" s="182" customFormat="1" ht="45" hidden="1">
      <c r="A227" s="53">
        <v>1018110</v>
      </c>
      <c r="B227" s="91" t="s">
        <v>231</v>
      </c>
      <c r="C227" s="91" t="s">
        <v>232</v>
      </c>
      <c r="D227" s="151" t="s">
        <v>62</v>
      </c>
      <c r="E227" s="40"/>
      <c r="F227" s="40"/>
      <c r="G227" s="93">
        <f t="shared" si="7"/>
        <v>0</v>
      </c>
      <c r="H227" s="93"/>
      <c r="I227" s="93"/>
      <c r="J227" s="42"/>
      <c r="K227" s="39">
        <f t="shared" si="8"/>
        <v>0</v>
      </c>
      <c r="L227" s="4"/>
      <c r="M227" s="4"/>
      <c r="N227" s="4"/>
      <c r="O227" s="4"/>
      <c r="P227" s="4"/>
      <c r="Q227" s="4"/>
      <c r="R227" s="181"/>
      <c r="S227" s="181"/>
      <c r="T227" s="181"/>
      <c r="U227" s="181"/>
      <c r="V227" s="181"/>
      <c r="W227" s="181"/>
      <c r="X227" s="181"/>
      <c r="Y227" s="181"/>
      <c r="Z227" s="181"/>
      <c r="AA227" s="181"/>
      <c r="AB227" s="181"/>
      <c r="AC227" s="181"/>
      <c r="AD227" s="181"/>
      <c r="AE227" s="181"/>
      <c r="AF227" s="181"/>
      <c r="AG227" s="181"/>
      <c r="AH227" s="181"/>
      <c r="AI227" s="181"/>
      <c r="AJ227" s="181"/>
      <c r="AK227" s="181"/>
      <c r="AL227" s="181"/>
    </row>
    <row r="228" spans="1:38" s="182" customFormat="1" ht="81.75" hidden="1" customHeight="1">
      <c r="A228" s="53" t="s">
        <v>425</v>
      </c>
      <c r="B228" s="156" t="s">
        <v>98</v>
      </c>
      <c r="C228" s="156" t="s">
        <v>64</v>
      </c>
      <c r="D228" s="243" t="s">
        <v>99</v>
      </c>
      <c r="E228" s="40" t="s">
        <v>182</v>
      </c>
      <c r="F228" s="40" t="s">
        <v>183</v>
      </c>
      <c r="G228" s="242">
        <f>+H228+I228</f>
        <v>0</v>
      </c>
      <c r="H228" s="242"/>
      <c r="I228" s="242"/>
      <c r="J228" s="41">
        <f>+I228</f>
        <v>0</v>
      </c>
      <c r="K228" s="39">
        <f>+G228</f>
        <v>0</v>
      </c>
      <c r="L228" s="4"/>
      <c r="M228" s="4"/>
      <c r="N228" s="4"/>
      <c r="O228" s="4"/>
      <c r="P228" s="4"/>
      <c r="Q228" s="4"/>
      <c r="R228" s="181"/>
      <c r="S228" s="181"/>
      <c r="T228" s="181"/>
      <c r="U228" s="181"/>
      <c r="V228" s="181"/>
      <c r="W228" s="181"/>
      <c r="X228" s="181"/>
      <c r="Y228" s="181"/>
      <c r="Z228" s="181"/>
      <c r="AA228" s="181"/>
      <c r="AB228" s="181"/>
      <c r="AC228" s="181"/>
      <c r="AD228" s="181"/>
      <c r="AE228" s="181"/>
      <c r="AF228" s="181"/>
      <c r="AG228" s="181"/>
      <c r="AH228" s="181"/>
      <c r="AI228" s="181"/>
      <c r="AJ228" s="181"/>
      <c r="AK228" s="181"/>
      <c r="AL228" s="181"/>
    </row>
    <row r="229" spans="1:38" s="182" customFormat="1" ht="46.9" hidden="1" customHeight="1">
      <c r="A229" s="244" t="s">
        <v>426</v>
      </c>
      <c r="B229" s="244" t="s">
        <v>427</v>
      </c>
      <c r="C229" s="244" t="s">
        <v>428</v>
      </c>
      <c r="D229" s="245" t="s">
        <v>429</v>
      </c>
      <c r="E229" s="43" t="s">
        <v>430</v>
      </c>
      <c r="F229" s="43" t="s">
        <v>431</v>
      </c>
      <c r="G229" s="72">
        <f t="shared" si="7"/>
        <v>0</v>
      </c>
      <c r="H229" s="157"/>
      <c r="I229" s="157"/>
      <c r="J229" s="246"/>
      <c r="K229" s="39">
        <f t="shared" si="8"/>
        <v>0</v>
      </c>
      <c r="L229" s="4"/>
      <c r="M229" s="4"/>
      <c r="N229" s="4"/>
      <c r="O229" s="4"/>
      <c r="P229" s="4"/>
      <c r="Q229" s="4"/>
      <c r="R229" s="181"/>
      <c r="S229" s="181"/>
      <c r="T229" s="181"/>
      <c r="U229" s="181"/>
      <c r="V229" s="181"/>
      <c r="W229" s="181"/>
      <c r="X229" s="181"/>
      <c r="Y229" s="181"/>
      <c r="Z229" s="181"/>
      <c r="AA229" s="181"/>
      <c r="AB229" s="181"/>
      <c r="AC229" s="181"/>
      <c r="AD229" s="181"/>
      <c r="AE229" s="181"/>
      <c r="AF229" s="181"/>
      <c r="AG229" s="181"/>
      <c r="AH229" s="181"/>
      <c r="AI229" s="181"/>
      <c r="AJ229" s="181"/>
      <c r="AK229" s="181"/>
      <c r="AL229" s="181"/>
    </row>
    <row r="230" spans="1:38" s="182" customFormat="1" ht="15.75" hidden="1">
      <c r="A230" s="247"/>
      <c r="B230" s="247"/>
      <c r="C230" s="247"/>
      <c r="D230" s="248"/>
      <c r="E230" s="249"/>
      <c r="F230" s="249"/>
      <c r="G230" s="250">
        <f t="shared" si="7"/>
        <v>0</v>
      </c>
      <c r="H230" s="250"/>
      <c r="I230" s="250"/>
      <c r="J230" s="173"/>
      <c r="K230" s="39">
        <f t="shared" si="8"/>
        <v>0</v>
      </c>
      <c r="L230" s="4"/>
      <c r="M230" s="4"/>
      <c r="N230" s="4"/>
      <c r="O230" s="4"/>
      <c r="P230" s="4"/>
      <c r="Q230" s="4"/>
      <c r="R230" s="181"/>
      <c r="S230" s="181"/>
      <c r="T230" s="181"/>
      <c r="U230" s="181"/>
      <c r="V230" s="181"/>
      <c r="W230" s="181"/>
      <c r="X230" s="181"/>
      <c r="Y230" s="181"/>
      <c r="Z230" s="181"/>
      <c r="AA230" s="181"/>
      <c r="AB230" s="181"/>
      <c r="AC230" s="181"/>
      <c r="AD230" s="181"/>
      <c r="AE230" s="181"/>
      <c r="AF230" s="181"/>
      <c r="AG230" s="181"/>
      <c r="AH230" s="181"/>
      <c r="AI230" s="181"/>
      <c r="AJ230" s="181"/>
      <c r="AK230" s="181"/>
      <c r="AL230" s="181"/>
    </row>
    <row r="231" spans="1:38" s="182" customFormat="1" ht="49.5" hidden="1" customHeight="1">
      <c r="A231" s="75" t="s">
        <v>436</v>
      </c>
      <c r="B231" s="75" t="s">
        <v>437</v>
      </c>
      <c r="C231" s="75" t="s">
        <v>438</v>
      </c>
      <c r="D231" s="76" t="s">
        <v>439</v>
      </c>
      <c r="E231" s="36" t="s">
        <v>440</v>
      </c>
      <c r="F231" s="36"/>
      <c r="G231" s="77">
        <f t="shared" si="7"/>
        <v>0</v>
      </c>
      <c r="H231" s="77"/>
      <c r="I231" s="77"/>
      <c r="J231" s="183">
        <f>+I231</f>
        <v>0</v>
      </c>
      <c r="K231" s="115">
        <f t="shared" si="8"/>
        <v>0</v>
      </c>
      <c r="L231" s="4"/>
      <c r="M231" s="4"/>
      <c r="N231" s="4"/>
      <c r="O231" s="4"/>
      <c r="P231" s="4"/>
      <c r="Q231" s="4"/>
      <c r="R231" s="181"/>
      <c r="S231" s="181"/>
      <c r="T231" s="181"/>
      <c r="U231" s="181"/>
      <c r="V231" s="181"/>
      <c r="W231" s="181"/>
      <c r="X231" s="181"/>
      <c r="Y231" s="181"/>
      <c r="Z231" s="181"/>
      <c r="AA231" s="181"/>
      <c r="AB231" s="181"/>
      <c r="AC231" s="181"/>
      <c r="AD231" s="181"/>
      <c r="AE231" s="181"/>
      <c r="AF231" s="181"/>
      <c r="AG231" s="181"/>
      <c r="AH231" s="181"/>
      <c r="AI231" s="181"/>
      <c r="AJ231" s="181"/>
      <c r="AK231" s="181"/>
      <c r="AL231" s="181"/>
    </row>
    <row r="232" spans="1:38" s="182" customFormat="1" ht="60" hidden="1" customHeight="1">
      <c r="A232" s="63"/>
      <c r="B232" s="63"/>
      <c r="C232" s="251"/>
      <c r="D232" s="158" t="s">
        <v>441</v>
      </c>
      <c r="E232" s="249"/>
      <c r="F232" s="249"/>
      <c r="G232" s="252">
        <f t="shared" si="7"/>
        <v>0</v>
      </c>
      <c r="H232" s="252"/>
      <c r="I232" s="252"/>
      <c r="J232" s="38"/>
      <c r="K232" s="39">
        <f t="shared" si="8"/>
        <v>0</v>
      </c>
      <c r="L232" s="4"/>
      <c r="M232" s="4"/>
      <c r="N232" s="4"/>
      <c r="O232" s="4"/>
      <c r="P232" s="4"/>
      <c r="Q232" s="4"/>
      <c r="R232" s="181"/>
      <c r="S232" s="181"/>
      <c r="T232" s="181"/>
      <c r="U232" s="181"/>
      <c r="V232" s="181"/>
      <c r="W232" s="181"/>
      <c r="X232" s="181"/>
      <c r="Y232" s="181"/>
      <c r="Z232" s="181"/>
      <c r="AA232" s="181"/>
      <c r="AB232" s="181"/>
      <c r="AC232" s="181"/>
      <c r="AD232" s="181"/>
      <c r="AE232" s="181"/>
      <c r="AF232" s="181"/>
      <c r="AG232" s="181"/>
      <c r="AH232" s="181"/>
      <c r="AI232" s="181"/>
      <c r="AJ232" s="181"/>
      <c r="AK232" s="181"/>
      <c r="AL232" s="181"/>
    </row>
    <row r="233" spans="1:38" s="182" customFormat="1" ht="24" hidden="1" customHeight="1">
      <c r="A233" s="66"/>
      <c r="B233" s="66"/>
      <c r="C233" s="78"/>
      <c r="D233" s="67" t="s">
        <v>442</v>
      </c>
      <c r="E233" s="249"/>
      <c r="F233" s="249"/>
      <c r="G233" s="68">
        <f t="shared" si="7"/>
        <v>0</v>
      </c>
      <c r="H233" s="68"/>
      <c r="I233" s="68"/>
      <c r="J233" s="42"/>
      <c r="K233" s="39">
        <f t="shared" si="8"/>
        <v>0</v>
      </c>
      <c r="L233" s="4"/>
      <c r="M233" s="4"/>
      <c r="N233" s="4"/>
      <c r="O233" s="4"/>
      <c r="P233" s="4"/>
      <c r="Q233" s="4"/>
      <c r="R233" s="181"/>
      <c r="S233" s="181"/>
      <c r="T233" s="181"/>
      <c r="U233" s="181"/>
      <c r="V233" s="181"/>
      <c r="W233" s="181"/>
      <c r="X233" s="181"/>
      <c r="Y233" s="181"/>
      <c r="Z233" s="181"/>
      <c r="AA233" s="181"/>
      <c r="AB233" s="181"/>
      <c r="AC233" s="181"/>
      <c r="AD233" s="181"/>
      <c r="AE233" s="181"/>
      <c r="AF233" s="181"/>
      <c r="AG233" s="181"/>
      <c r="AH233" s="181"/>
      <c r="AI233" s="181"/>
      <c r="AJ233" s="181"/>
      <c r="AK233" s="181"/>
      <c r="AL233" s="181"/>
    </row>
    <row r="234" spans="1:38" s="182" customFormat="1" ht="15.75" hidden="1" customHeight="1">
      <c r="A234" s="66"/>
      <c r="B234" s="66"/>
      <c r="C234" s="78"/>
      <c r="D234" s="79" t="s">
        <v>443</v>
      </c>
      <c r="E234" s="249"/>
      <c r="F234" s="249"/>
      <c r="G234" s="80">
        <f t="shared" si="7"/>
        <v>0</v>
      </c>
      <c r="H234" s="80"/>
      <c r="I234" s="80"/>
      <c r="J234" s="42"/>
      <c r="K234" s="39">
        <f t="shared" si="8"/>
        <v>0</v>
      </c>
      <c r="L234" s="4"/>
      <c r="M234" s="4"/>
      <c r="N234" s="4"/>
      <c r="O234" s="4"/>
      <c r="P234" s="4"/>
      <c r="Q234" s="4"/>
      <c r="R234" s="181"/>
      <c r="S234" s="181"/>
      <c r="T234" s="181"/>
      <c r="U234" s="181"/>
      <c r="V234" s="181"/>
      <c r="W234" s="181"/>
      <c r="X234" s="181"/>
      <c r="Y234" s="181"/>
      <c r="Z234" s="181"/>
      <c r="AA234" s="181"/>
      <c r="AB234" s="181"/>
      <c r="AC234" s="181"/>
      <c r="AD234" s="181"/>
      <c r="AE234" s="181"/>
      <c r="AF234" s="181"/>
      <c r="AG234" s="181"/>
      <c r="AH234" s="181"/>
      <c r="AI234" s="181"/>
      <c r="AJ234" s="181"/>
      <c r="AK234" s="181"/>
      <c r="AL234" s="181"/>
    </row>
    <row r="235" spans="1:38" s="182" customFormat="1" ht="24" hidden="1" customHeight="1">
      <c r="A235" s="66"/>
      <c r="B235" s="66"/>
      <c r="C235" s="78"/>
      <c r="D235" s="67" t="s">
        <v>444</v>
      </c>
      <c r="E235" s="249"/>
      <c r="F235" s="249"/>
      <c r="G235" s="68">
        <f t="shared" si="7"/>
        <v>0</v>
      </c>
      <c r="H235" s="68"/>
      <c r="I235" s="68"/>
      <c r="J235" s="42"/>
      <c r="K235" s="39">
        <f t="shared" si="8"/>
        <v>0</v>
      </c>
      <c r="L235" s="4"/>
      <c r="M235" s="4"/>
      <c r="N235" s="4"/>
      <c r="O235" s="4"/>
      <c r="P235" s="4"/>
      <c r="Q235" s="4"/>
      <c r="R235" s="181"/>
      <c r="S235" s="181"/>
      <c r="T235" s="181"/>
      <c r="U235" s="181"/>
      <c r="V235" s="181"/>
      <c r="W235" s="181"/>
      <c r="X235" s="181"/>
      <c r="Y235" s="181"/>
      <c r="Z235" s="181"/>
      <c r="AA235" s="181"/>
      <c r="AB235" s="181"/>
      <c r="AC235" s="181"/>
      <c r="AD235" s="181"/>
      <c r="AE235" s="181"/>
      <c r="AF235" s="181"/>
      <c r="AG235" s="181"/>
      <c r="AH235" s="181"/>
      <c r="AI235" s="181"/>
      <c r="AJ235" s="181"/>
      <c r="AK235" s="181"/>
      <c r="AL235" s="181"/>
    </row>
    <row r="236" spans="1:38" s="182" customFormat="1" ht="54" hidden="1" customHeight="1">
      <c r="A236" s="66"/>
      <c r="B236" s="66"/>
      <c r="C236" s="66"/>
      <c r="D236" s="79" t="s">
        <v>445</v>
      </c>
      <c r="E236" s="249"/>
      <c r="F236" s="249"/>
      <c r="G236" s="80">
        <f t="shared" si="7"/>
        <v>0</v>
      </c>
      <c r="H236" s="80"/>
      <c r="I236" s="80"/>
      <c r="J236" s="42"/>
      <c r="K236" s="39">
        <f t="shared" si="8"/>
        <v>0</v>
      </c>
      <c r="L236" s="4"/>
      <c r="M236" s="4"/>
      <c r="N236" s="4"/>
      <c r="O236" s="4"/>
      <c r="P236" s="4"/>
      <c r="Q236" s="4"/>
      <c r="R236" s="181"/>
      <c r="S236" s="181"/>
      <c r="T236" s="181"/>
      <c r="U236" s="181"/>
      <c r="V236" s="181"/>
      <c r="W236" s="181"/>
      <c r="X236" s="181"/>
      <c r="Y236" s="181"/>
      <c r="Z236" s="181"/>
      <c r="AA236" s="181"/>
      <c r="AB236" s="181"/>
      <c r="AC236" s="181"/>
      <c r="AD236" s="181"/>
      <c r="AE236" s="181"/>
      <c r="AF236" s="181"/>
      <c r="AG236" s="181"/>
      <c r="AH236" s="181"/>
      <c r="AI236" s="181"/>
      <c r="AJ236" s="181"/>
      <c r="AK236" s="181"/>
      <c r="AL236" s="181"/>
    </row>
    <row r="237" spans="1:38" s="182" customFormat="1" ht="40.5" hidden="1" customHeight="1">
      <c r="A237" s="69"/>
      <c r="B237" s="69"/>
      <c r="C237" s="69"/>
      <c r="D237" s="164" t="s">
        <v>446</v>
      </c>
      <c r="E237" s="249"/>
      <c r="F237" s="249"/>
      <c r="G237" s="165">
        <f t="shared" si="7"/>
        <v>0</v>
      </c>
      <c r="H237" s="165"/>
      <c r="I237" s="165"/>
      <c r="J237" s="45"/>
      <c r="K237" s="39">
        <f t="shared" si="8"/>
        <v>0</v>
      </c>
      <c r="L237" s="4"/>
      <c r="M237" s="4"/>
      <c r="N237" s="4"/>
      <c r="O237" s="4"/>
      <c r="P237" s="4"/>
      <c r="Q237" s="4"/>
      <c r="R237" s="181"/>
      <c r="S237" s="181"/>
      <c r="T237" s="181"/>
      <c r="U237" s="181"/>
      <c r="V237" s="181"/>
      <c r="W237" s="181"/>
      <c r="X237" s="181"/>
      <c r="Y237" s="181"/>
      <c r="Z237" s="181"/>
      <c r="AA237" s="181"/>
      <c r="AB237" s="181"/>
      <c r="AC237" s="181"/>
      <c r="AD237" s="181"/>
      <c r="AE237" s="181"/>
      <c r="AF237" s="181"/>
      <c r="AG237" s="181"/>
      <c r="AH237" s="181"/>
      <c r="AI237" s="181"/>
      <c r="AJ237" s="181"/>
      <c r="AK237" s="181"/>
      <c r="AL237" s="181"/>
    </row>
    <row r="238" spans="1:38" s="6" customFormat="1" ht="45" hidden="1" customHeight="1">
      <c r="A238" s="75" t="s">
        <v>447</v>
      </c>
      <c r="B238" s="75" t="s">
        <v>448</v>
      </c>
      <c r="C238" s="75" t="s">
        <v>209</v>
      </c>
      <c r="D238" s="158" t="s">
        <v>449</v>
      </c>
      <c r="E238" s="355"/>
      <c r="F238" s="355"/>
      <c r="G238" s="143">
        <f t="shared" si="7"/>
        <v>0</v>
      </c>
      <c r="H238" s="143"/>
      <c r="I238" s="143"/>
      <c r="J238" s="253">
        <f t="shared" ref="J238:J240" si="9">+I238</f>
        <v>0</v>
      </c>
      <c r="K238" s="39">
        <f t="shared" si="8"/>
        <v>0</v>
      </c>
      <c r="L238" s="4"/>
      <c r="M238" s="4"/>
      <c r="N238" s="4"/>
      <c r="O238" s="4"/>
      <c r="P238" s="4"/>
      <c r="Q238" s="4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</row>
    <row r="239" spans="1:38" s="6" customFormat="1" ht="45" hidden="1" customHeight="1">
      <c r="A239" s="54" t="s">
        <v>450</v>
      </c>
      <c r="B239" s="54" t="s">
        <v>212</v>
      </c>
      <c r="C239" s="54" t="s">
        <v>213</v>
      </c>
      <c r="D239" s="101" t="s">
        <v>214</v>
      </c>
      <c r="E239" s="355"/>
      <c r="F239" s="355"/>
      <c r="G239" s="83">
        <f t="shared" si="7"/>
        <v>0</v>
      </c>
      <c r="H239" s="83"/>
      <c r="I239" s="83"/>
      <c r="J239" s="254">
        <f t="shared" si="9"/>
        <v>0</v>
      </c>
      <c r="K239" s="39">
        <f t="shared" si="8"/>
        <v>0</v>
      </c>
      <c r="L239" s="4"/>
      <c r="M239" s="4"/>
      <c r="N239" s="4"/>
      <c r="O239" s="4"/>
      <c r="P239" s="4"/>
      <c r="Q239" s="4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</row>
    <row r="240" spans="1:38" s="6" customFormat="1" ht="30" hidden="1" customHeight="1">
      <c r="A240" s="56" t="s">
        <v>451</v>
      </c>
      <c r="B240" s="56" t="s">
        <v>452</v>
      </c>
      <c r="C240" s="56" t="s">
        <v>453</v>
      </c>
      <c r="D240" s="255" t="s">
        <v>454</v>
      </c>
      <c r="E240" s="355"/>
      <c r="F240" s="355"/>
      <c r="G240" s="202">
        <f t="shared" si="7"/>
        <v>0</v>
      </c>
      <c r="H240" s="202"/>
      <c r="I240" s="202"/>
      <c r="J240" s="254">
        <f t="shared" si="9"/>
        <v>0</v>
      </c>
      <c r="K240" s="39">
        <f t="shared" si="8"/>
        <v>0</v>
      </c>
      <c r="L240" s="4"/>
      <c r="M240" s="4"/>
      <c r="N240" s="4"/>
      <c r="O240" s="4"/>
      <c r="P240" s="4"/>
      <c r="Q240" s="4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</row>
    <row r="241" spans="1:60" s="6" customFormat="1" ht="86.25" hidden="1" customHeight="1">
      <c r="A241" s="168" t="s">
        <v>455</v>
      </c>
      <c r="B241" s="168" t="s">
        <v>456</v>
      </c>
      <c r="C241" s="168" t="s">
        <v>457</v>
      </c>
      <c r="D241" s="169" t="s">
        <v>458</v>
      </c>
      <c r="E241" s="249"/>
      <c r="F241" s="249"/>
      <c r="G241" s="185">
        <f t="shared" si="7"/>
        <v>0</v>
      </c>
      <c r="H241" s="185"/>
      <c r="I241" s="185"/>
      <c r="J241" s="256"/>
      <c r="K241" s="39">
        <f t="shared" si="8"/>
        <v>0</v>
      </c>
      <c r="L241" s="4"/>
      <c r="M241" s="4"/>
      <c r="N241" s="4"/>
      <c r="O241" s="4"/>
      <c r="P241" s="4"/>
      <c r="Q241" s="4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</row>
    <row r="242" spans="1:60" s="6" customFormat="1" ht="60" hidden="1" customHeight="1">
      <c r="A242" s="75" t="s">
        <v>459</v>
      </c>
      <c r="B242" s="75" t="s">
        <v>460</v>
      </c>
      <c r="C242" s="75" t="s">
        <v>461</v>
      </c>
      <c r="D242" s="158" t="s">
        <v>462</v>
      </c>
      <c r="E242" s="355"/>
      <c r="F242" s="355"/>
      <c r="G242" s="143">
        <f t="shared" si="7"/>
        <v>0</v>
      </c>
      <c r="H242" s="143"/>
      <c r="I242" s="143"/>
      <c r="J242" s="38"/>
      <c r="K242" s="39">
        <f t="shared" si="8"/>
        <v>0</v>
      </c>
      <c r="L242" s="4"/>
      <c r="M242" s="4"/>
      <c r="N242" s="4"/>
      <c r="O242" s="4"/>
      <c r="P242" s="4"/>
      <c r="Q242" s="4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</row>
    <row r="243" spans="1:60" s="6" customFormat="1" ht="60" hidden="1" customHeight="1">
      <c r="A243" s="56" t="s">
        <v>463</v>
      </c>
      <c r="B243" s="56" t="s">
        <v>464</v>
      </c>
      <c r="C243" s="56" t="s">
        <v>465</v>
      </c>
      <c r="D243" s="255" t="s">
        <v>466</v>
      </c>
      <c r="E243" s="355"/>
      <c r="F243" s="355"/>
      <c r="G243" s="202">
        <f t="shared" si="7"/>
        <v>0</v>
      </c>
      <c r="H243" s="202"/>
      <c r="I243" s="202"/>
      <c r="J243" s="45"/>
      <c r="K243" s="39">
        <f t="shared" si="8"/>
        <v>0</v>
      </c>
      <c r="L243" s="4"/>
      <c r="M243" s="4"/>
      <c r="N243" s="4"/>
      <c r="O243" s="4"/>
      <c r="P243" s="4"/>
      <c r="Q243" s="4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</row>
    <row r="244" spans="1:60" s="6" customFormat="1" ht="15.75" hidden="1" customHeight="1">
      <c r="A244" s="74" t="s">
        <v>467</v>
      </c>
      <c r="B244" s="257" t="s">
        <v>216</v>
      </c>
      <c r="C244" s="257" t="s">
        <v>217</v>
      </c>
      <c r="D244" s="117" t="s">
        <v>218</v>
      </c>
      <c r="E244" s="36"/>
      <c r="F244" s="36"/>
      <c r="G244" s="258">
        <f t="shared" si="7"/>
        <v>0</v>
      </c>
      <c r="H244" s="258"/>
      <c r="I244" s="258"/>
      <c r="J244" s="38"/>
      <c r="K244" s="39">
        <f t="shared" si="8"/>
        <v>0</v>
      </c>
      <c r="L244" s="4"/>
      <c r="M244" s="4"/>
      <c r="N244" s="4"/>
      <c r="O244" s="4"/>
      <c r="P244" s="4"/>
      <c r="Q244" s="4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</row>
    <row r="245" spans="1:60" s="4" customFormat="1" ht="15.75" hidden="1" customHeight="1">
      <c r="A245" s="259" t="s">
        <v>468</v>
      </c>
      <c r="B245" s="244" t="s">
        <v>238</v>
      </c>
      <c r="C245" s="244" t="s">
        <v>239</v>
      </c>
      <c r="D245" s="134" t="s">
        <v>240</v>
      </c>
      <c r="E245" s="43"/>
      <c r="F245" s="43"/>
      <c r="G245" s="260">
        <f t="shared" si="7"/>
        <v>0</v>
      </c>
      <c r="H245" s="260"/>
      <c r="I245" s="260"/>
      <c r="J245" s="45"/>
      <c r="K245" s="39">
        <f t="shared" si="8"/>
        <v>0</v>
      </c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  <c r="BA245" s="6"/>
      <c r="BB245" s="6"/>
      <c r="BC245" s="6"/>
      <c r="BD245" s="6"/>
      <c r="BE245" s="6"/>
      <c r="BF245" s="6"/>
      <c r="BG245" s="6"/>
      <c r="BH245" s="6"/>
    </row>
    <row r="246" spans="1:60" s="4" customFormat="1" ht="60.6" hidden="1" customHeight="1">
      <c r="A246" s="29" t="s">
        <v>469</v>
      </c>
      <c r="B246" s="29" t="s">
        <v>470</v>
      </c>
      <c r="C246" s="29"/>
      <c r="D246" s="60" t="s">
        <v>471</v>
      </c>
      <c r="E246" s="40"/>
      <c r="F246" s="40"/>
      <c r="G246" s="62">
        <f t="shared" si="7"/>
        <v>0</v>
      </c>
      <c r="H246" s="62">
        <f>+H247+H248+H249+H250+H251</f>
        <v>0</v>
      </c>
      <c r="I246" s="62">
        <f>+I247+I248+I249+I250+I251</f>
        <v>0</v>
      </c>
      <c r="J246" s="31">
        <f>+J247+J248+J249+J250+J251</f>
        <v>0</v>
      </c>
      <c r="K246" s="115">
        <f t="shared" si="8"/>
        <v>0</v>
      </c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  <c r="BA246" s="6"/>
      <c r="BB246" s="6"/>
      <c r="BC246" s="6"/>
      <c r="BD246" s="6"/>
      <c r="BE246" s="6"/>
      <c r="BF246" s="6"/>
      <c r="BG246" s="6"/>
      <c r="BH246" s="6"/>
    </row>
    <row r="247" spans="1:60" s="4" customFormat="1" ht="45" hidden="1">
      <c r="A247" s="257" t="s">
        <v>472</v>
      </c>
      <c r="B247" s="257" t="s">
        <v>473</v>
      </c>
      <c r="C247" s="257" t="s">
        <v>474</v>
      </c>
      <c r="D247" s="117" t="s">
        <v>475</v>
      </c>
      <c r="E247" s="36"/>
      <c r="F247" s="36"/>
      <c r="G247" s="65">
        <f t="shared" si="7"/>
        <v>0</v>
      </c>
      <c r="H247" s="65"/>
      <c r="I247" s="65"/>
      <c r="J247" s="38"/>
      <c r="K247" s="39">
        <f t="shared" si="8"/>
        <v>0</v>
      </c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  <c r="BA247" s="6"/>
      <c r="BB247" s="6"/>
      <c r="BC247" s="6"/>
      <c r="BD247" s="6"/>
      <c r="BE247" s="6"/>
      <c r="BF247" s="6"/>
      <c r="BG247" s="6"/>
      <c r="BH247" s="6"/>
    </row>
    <row r="248" spans="1:60" s="4" customFormat="1" ht="60" hidden="1" customHeight="1">
      <c r="A248" s="56" t="s">
        <v>476</v>
      </c>
      <c r="B248" s="56" t="s">
        <v>477</v>
      </c>
      <c r="C248" s="56" t="s">
        <v>478</v>
      </c>
      <c r="D248" s="261" t="s">
        <v>479</v>
      </c>
      <c r="E248" s="43" t="s">
        <v>480</v>
      </c>
      <c r="F248" s="43" t="s">
        <v>481</v>
      </c>
      <c r="G248" s="72">
        <f t="shared" si="7"/>
        <v>0</v>
      </c>
      <c r="H248" s="72"/>
      <c r="I248" s="72"/>
      <c r="J248" s="48"/>
      <c r="K248" s="39">
        <f t="shared" si="8"/>
        <v>0</v>
      </c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  <c r="BA248" s="6"/>
      <c r="BB248" s="6"/>
      <c r="BC248" s="6"/>
      <c r="BD248" s="6"/>
      <c r="BE248" s="6"/>
      <c r="BF248" s="6"/>
      <c r="BG248" s="6"/>
      <c r="BH248" s="6"/>
    </row>
    <row r="249" spans="1:60" s="4" customFormat="1" ht="64.5" hidden="1" customHeight="1">
      <c r="A249" s="360" t="s">
        <v>482</v>
      </c>
      <c r="B249" s="360" t="s">
        <v>483</v>
      </c>
      <c r="C249" s="360" t="s">
        <v>484</v>
      </c>
      <c r="D249" s="361" t="s">
        <v>485</v>
      </c>
      <c r="E249" s="107" t="s">
        <v>486</v>
      </c>
      <c r="F249" s="107" t="s">
        <v>487</v>
      </c>
      <c r="G249" s="73">
        <f t="shared" ref="G249:G303" si="10">+H249+I249</f>
        <v>0</v>
      </c>
      <c r="H249" s="73"/>
      <c r="I249" s="73"/>
      <c r="J249" s="131">
        <f>+I249</f>
        <v>0</v>
      </c>
      <c r="K249" s="115">
        <f t="shared" ref="K249:K303" si="11">+G249</f>
        <v>0</v>
      </c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  <c r="BA249" s="6"/>
      <c r="BB249" s="6"/>
      <c r="BC249" s="6"/>
      <c r="BD249" s="6"/>
      <c r="BE249" s="6"/>
      <c r="BF249" s="6"/>
      <c r="BG249" s="6"/>
      <c r="BH249" s="6"/>
    </row>
    <row r="250" spans="1:60" s="4" customFormat="1" ht="57.75" hidden="1" customHeight="1">
      <c r="A250" s="360"/>
      <c r="B250" s="360"/>
      <c r="C250" s="360"/>
      <c r="D250" s="361"/>
      <c r="E250" s="107" t="s">
        <v>488</v>
      </c>
      <c r="F250" s="107" t="s">
        <v>489</v>
      </c>
      <c r="G250" s="73">
        <f t="shared" si="10"/>
        <v>0</v>
      </c>
      <c r="H250" s="73"/>
      <c r="I250" s="73"/>
      <c r="J250" s="131">
        <f>+I250</f>
        <v>0</v>
      </c>
      <c r="K250" s="115">
        <f t="shared" si="11"/>
        <v>0</v>
      </c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  <c r="BA250" s="6"/>
      <c r="BB250" s="6"/>
      <c r="BC250" s="6"/>
      <c r="BD250" s="6"/>
      <c r="BE250" s="6"/>
      <c r="BF250" s="6"/>
      <c r="BG250" s="6"/>
      <c r="BH250" s="6"/>
    </row>
    <row r="251" spans="1:60" s="4" customFormat="1" ht="66" hidden="1" customHeight="1">
      <c r="A251" s="22" t="s">
        <v>490</v>
      </c>
      <c r="B251" s="22" t="s">
        <v>238</v>
      </c>
      <c r="C251" s="22" t="s">
        <v>239</v>
      </c>
      <c r="D251" s="215" t="s">
        <v>240</v>
      </c>
      <c r="E251" s="110" t="s">
        <v>491</v>
      </c>
      <c r="F251" s="110" t="s">
        <v>492</v>
      </c>
      <c r="G251" s="72">
        <f t="shared" si="10"/>
        <v>0</v>
      </c>
      <c r="H251" s="72"/>
      <c r="I251" s="72"/>
      <c r="J251" s="48"/>
      <c r="K251" s="115">
        <f t="shared" si="11"/>
        <v>0</v>
      </c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  <c r="BA251" s="6"/>
      <c r="BB251" s="6"/>
      <c r="BC251" s="6"/>
      <c r="BD251" s="6"/>
      <c r="BE251" s="6"/>
      <c r="BF251" s="6"/>
      <c r="BG251" s="6"/>
      <c r="BH251" s="6"/>
    </row>
    <row r="252" spans="1:60" s="4" customFormat="1" ht="66" customHeight="1">
      <c r="A252" s="343" t="s">
        <v>703</v>
      </c>
      <c r="B252" s="343" t="s">
        <v>704</v>
      </c>
      <c r="C252" s="344"/>
      <c r="D252" s="345" t="s">
        <v>705</v>
      </c>
      <c r="E252" s="342"/>
      <c r="F252" s="342"/>
      <c r="G252" s="346">
        <f>I252</f>
        <v>8000000</v>
      </c>
      <c r="H252" s="72"/>
      <c r="I252" s="346">
        <f>I253</f>
        <v>8000000</v>
      </c>
      <c r="J252" s="48"/>
      <c r="K252" s="11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  <c r="BA252" s="6"/>
      <c r="BB252" s="6"/>
      <c r="BC252" s="6"/>
      <c r="BD252" s="6"/>
      <c r="BE252" s="6"/>
      <c r="BF252" s="6"/>
      <c r="BG252" s="6"/>
      <c r="BH252" s="6"/>
    </row>
    <row r="253" spans="1:60" s="4" customFormat="1" ht="66" customHeight="1">
      <c r="A253" s="341" t="s">
        <v>706</v>
      </c>
      <c r="B253" s="138">
        <v>8340</v>
      </c>
      <c r="C253" s="341" t="s">
        <v>597</v>
      </c>
      <c r="D253" s="138" t="s">
        <v>236</v>
      </c>
      <c r="E253" s="342" t="s">
        <v>628</v>
      </c>
      <c r="F253" s="342" t="s">
        <v>698</v>
      </c>
      <c r="G253" s="72">
        <f>I253</f>
        <v>8000000</v>
      </c>
      <c r="H253" s="72"/>
      <c r="I253" s="72">
        <v>8000000</v>
      </c>
      <c r="J253" s="48">
        <v>0</v>
      </c>
      <c r="K253" s="11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  <c r="BA253" s="6"/>
      <c r="BB253" s="6"/>
      <c r="BC253" s="6"/>
      <c r="BD253" s="6"/>
      <c r="BE253" s="6"/>
      <c r="BF253" s="6"/>
      <c r="BG253" s="6"/>
      <c r="BH253" s="6"/>
    </row>
    <row r="254" spans="1:60" ht="48.6" customHeight="1">
      <c r="A254" s="29" t="s">
        <v>694</v>
      </c>
      <c r="B254" s="29" t="s">
        <v>695</v>
      </c>
      <c r="C254" s="29"/>
      <c r="D254" s="60" t="s">
        <v>696</v>
      </c>
      <c r="E254" s="334"/>
      <c r="F254" s="334"/>
      <c r="G254" s="61">
        <f>G255</f>
        <v>-8000000</v>
      </c>
      <c r="H254" s="61">
        <f>H255</f>
        <v>0</v>
      </c>
      <c r="I254" s="61">
        <f>I255</f>
        <v>-8000000</v>
      </c>
      <c r="J254" s="61">
        <f>J255+J257</f>
        <v>0</v>
      </c>
      <c r="K254" s="32"/>
    </row>
    <row r="255" spans="1:60" ht="66" customHeight="1">
      <c r="A255" s="335" t="s">
        <v>697</v>
      </c>
      <c r="B255" s="335" t="s">
        <v>234</v>
      </c>
      <c r="C255" s="335" t="s">
        <v>597</v>
      </c>
      <c r="D255" s="333" t="s">
        <v>236</v>
      </c>
      <c r="E255" s="354" t="s">
        <v>628</v>
      </c>
      <c r="F255" s="354" t="s">
        <v>698</v>
      </c>
      <c r="G255" s="73">
        <f>I255</f>
        <v>-8000000</v>
      </c>
      <c r="H255" s="73"/>
      <c r="I255" s="336">
        <v>-8000000</v>
      </c>
      <c r="J255" s="31">
        <v>0</v>
      </c>
      <c r="K255" s="32"/>
    </row>
    <row r="256" spans="1:60" s="4" customFormat="1" ht="63.75" hidden="1" customHeight="1">
      <c r="A256" s="263">
        <v>1317640</v>
      </c>
      <c r="B256" s="263" t="s">
        <v>49</v>
      </c>
      <c r="C256" s="263" t="s">
        <v>493</v>
      </c>
      <c r="D256" s="264" t="s">
        <v>494</v>
      </c>
      <c r="E256" s="355"/>
      <c r="F256" s="355"/>
      <c r="G256" s="186">
        <f>+H256+I256</f>
        <v>0</v>
      </c>
      <c r="H256" s="186"/>
      <c r="I256" s="186"/>
      <c r="J256" s="186">
        <f>+I256</f>
        <v>0</v>
      </c>
      <c r="K256" s="115">
        <f>+G256</f>
        <v>0</v>
      </c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  <c r="AL256" s="5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  <c r="BA256" s="6"/>
      <c r="BB256" s="6"/>
      <c r="BC256" s="6"/>
      <c r="BD256" s="6"/>
      <c r="BE256" s="6"/>
      <c r="BF256" s="6"/>
      <c r="BG256" s="6"/>
      <c r="BH256" s="6"/>
    </row>
    <row r="257" spans="1:60" s="4" customFormat="1" ht="66" hidden="1" customHeight="1">
      <c r="A257" s="335" t="s">
        <v>699</v>
      </c>
      <c r="B257" s="335" t="s">
        <v>98</v>
      </c>
      <c r="C257" s="335" t="s">
        <v>286</v>
      </c>
      <c r="D257" s="52" t="s">
        <v>99</v>
      </c>
      <c r="E257" s="352"/>
      <c r="F257" s="352"/>
      <c r="G257" s="131">
        <f t="shared" si="10"/>
        <v>0</v>
      </c>
      <c r="H257" s="131"/>
      <c r="I257" s="131"/>
      <c r="J257" s="131"/>
      <c r="K257" s="32">
        <f t="shared" si="11"/>
        <v>0</v>
      </c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5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  <c r="BA257" s="6"/>
      <c r="BB257" s="6"/>
      <c r="BC257" s="6"/>
      <c r="BD257" s="6"/>
      <c r="BE257" s="6"/>
      <c r="BF257" s="6"/>
      <c r="BG257" s="6"/>
      <c r="BH257" s="6"/>
    </row>
    <row r="258" spans="1:60" s="4" customFormat="1" ht="30" hidden="1">
      <c r="A258" s="257">
        <v>1318313</v>
      </c>
      <c r="B258" s="257" t="s">
        <v>495</v>
      </c>
      <c r="C258" s="257" t="s">
        <v>496</v>
      </c>
      <c r="D258" s="266" t="s">
        <v>497</v>
      </c>
      <c r="E258" s="36"/>
      <c r="F258" s="36"/>
      <c r="G258" s="267">
        <f t="shared" si="10"/>
        <v>0</v>
      </c>
      <c r="H258" s="267"/>
      <c r="I258" s="267"/>
      <c r="J258" s="38"/>
      <c r="K258" s="39">
        <f t="shared" si="11"/>
        <v>0</v>
      </c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  <c r="BA258" s="6"/>
      <c r="BB258" s="6"/>
      <c r="BC258" s="6"/>
      <c r="BD258" s="6"/>
      <c r="BE258" s="6"/>
      <c r="BF258" s="6"/>
      <c r="BG258" s="6"/>
      <c r="BH258" s="6"/>
    </row>
    <row r="259" spans="1:60" s="4" customFormat="1" ht="30" hidden="1">
      <c r="A259" s="244">
        <v>1318340</v>
      </c>
      <c r="B259" s="244" t="s">
        <v>234</v>
      </c>
      <c r="C259" s="244" t="s">
        <v>498</v>
      </c>
      <c r="D259" s="268" t="s">
        <v>236</v>
      </c>
      <c r="E259" s="43"/>
      <c r="F259" s="43"/>
      <c r="G259" s="269">
        <f t="shared" si="10"/>
        <v>0</v>
      </c>
      <c r="H259" s="269"/>
      <c r="I259" s="269"/>
      <c r="J259" s="45"/>
      <c r="K259" s="39">
        <f t="shared" si="11"/>
        <v>0</v>
      </c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5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  <c r="BA259" s="6"/>
      <c r="BB259" s="6"/>
      <c r="BC259" s="6"/>
      <c r="BD259" s="6"/>
      <c r="BE259" s="6"/>
      <c r="BF259" s="6"/>
      <c r="BG259" s="6"/>
      <c r="BH259" s="6"/>
    </row>
    <row r="260" spans="1:60" s="4" customFormat="1" ht="15.75" hidden="1">
      <c r="A260" s="236">
        <v>1513230</v>
      </c>
      <c r="B260" s="236" t="s">
        <v>29</v>
      </c>
      <c r="C260" s="236" t="s">
        <v>30</v>
      </c>
      <c r="D260" s="270" t="s">
        <v>31</v>
      </c>
      <c r="E260" s="36"/>
      <c r="F260" s="36"/>
      <c r="G260" s="143">
        <f t="shared" si="10"/>
        <v>0</v>
      </c>
      <c r="H260" s="143"/>
      <c r="I260" s="143"/>
      <c r="J260" s="38"/>
      <c r="K260" s="39">
        <f t="shared" si="11"/>
        <v>0</v>
      </c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5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  <c r="BA260" s="6"/>
      <c r="BB260" s="6"/>
      <c r="BC260" s="6"/>
      <c r="BD260" s="6"/>
      <c r="BE260" s="6"/>
      <c r="BF260" s="6"/>
      <c r="BG260" s="6"/>
      <c r="BH260" s="6"/>
    </row>
    <row r="261" spans="1:60" s="4" customFormat="1" ht="15.75" hidden="1">
      <c r="A261" s="81">
        <v>1517300</v>
      </c>
      <c r="B261" s="81" t="s">
        <v>216</v>
      </c>
      <c r="C261" s="81" t="s">
        <v>217</v>
      </c>
      <c r="D261" s="101" t="s">
        <v>218</v>
      </c>
      <c r="E261" s="40"/>
      <c r="F261" s="40"/>
      <c r="G261" s="83">
        <f t="shared" si="10"/>
        <v>0</v>
      </c>
      <c r="H261" s="83"/>
      <c r="I261" s="83"/>
      <c r="J261" s="42"/>
      <c r="K261" s="39">
        <f t="shared" si="11"/>
        <v>0</v>
      </c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  <c r="AL261" s="5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  <c r="BA261" s="6"/>
      <c r="BB261" s="6"/>
      <c r="BC261" s="6"/>
      <c r="BD261" s="6"/>
      <c r="BE261" s="6"/>
      <c r="BF261" s="6"/>
      <c r="BG261" s="6"/>
      <c r="BH261" s="6"/>
    </row>
    <row r="262" spans="1:60" s="4" customFormat="1" ht="15.75" hidden="1">
      <c r="A262" s="81"/>
      <c r="B262" s="81"/>
      <c r="C262" s="81"/>
      <c r="D262" s="101" t="s">
        <v>247</v>
      </c>
      <c r="E262" s="40"/>
      <c r="F262" s="40"/>
      <c r="G262" s="83">
        <f t="shared" si="10"/>
        <v>0</v>
      </c>
      <c r="H262" s="83"/>
      <c r="I262" s="83"/>
      <c r="J262" s="42"/>
      <c r="K262" s="39">
        <f t="shared" si="11"/>
        <v>0</v>
      </c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5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  <c r="BA262" s="6"/>
      <c r="BB262" s="6"/>
      <c r="BC262" s="6"/>
      <c r="BD262" s="6"/>
      <c r="BE262" s="6"/>
      <c r="BF262" s="6"/>
      <c r="BG262" s="6"/>
      <c r="BH262" s="6"/>
    </row>
    <row r="263" spans="1:60" s="4" customFormat="1" ht="48.6" hidden="1" customHeight="1">
      <c r="A263" s="81"/>
      <c r="B263" s="81"/>
      <c r="C263" s="81"/>
      <c r="D263" s="101" t="s">
        <v>499</v>
      </c>
      <c r="E263" s="40"/>
      <c r="F263" s="40"/>
      <c r="G263" s="83">
        <f t="shared" si="10"/>
        <v>0</v>
      </c>
      <c r="H263" s="83"/>
      <c r="I263" s="83"/>
      <c r="J263" s="42"/>
      <c r="K263" s="39">
        <f t="shared" si="11"/>
        <v>0</v>
      </c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  <c r="BA263" s="6"/>
      <c r="BB263" s="6"/>
      <c r="BC263" s="6"/>
      <c r="BD263" s="6"/>
      <c r="BE263" s="6"/>
      <c r="BF263" s="6"/>
      <c r="BG263" s="6"/>
      <c r="BH263" s="6"/>
    </row>
    <row r="264" spans="1:60" s="4" customFormat="1" ht="47.25" hidden="1" customHeight="1">
      <c r="A264" s="53">
        <v>1517321</v>
      </c>
      <c r="B264" s="53" t="s">
        <v>500</v>
      </c>
      <c r="C264" s="53" t="s">
        <v>501</v>
      </c>
      <c r="D264" s="271" t="s">
        <v>221</v>
      </c>
      <c r="E264" s="354" t="s">
        <v>182</v>
      </c>
      <c r="F264" s="354" t="s">
        <v>183</v>
      </c>
      <c r="G264" s="41">
        <f t="shared" si="10"/>
        <v>0</v>
      </c>
      <c r="H264" s="41"/>
      <c r="I264" s="41"/>
      <c r="J264" s="131">
        <f>+I264</f>
        <v>0</v>
      </c>
      <c r="K264" s="204">
        <f t="shared" si="11"/>
        <v>0</v>
      </c>
      <c r="L264" s="272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  <c r="BA264" s="6"/>
      <c r="BB264" s="6"/>
      <c r="BC264" s="6"/>
      <c r="BD264" s="6"/>
      <c r="BE264" s="6"/>
      <c r="BF264" s="6"/>
      <c r="BG264" s="6"/>
      <c r="BH264" s="6"/>
    </row>
    <row r="265" spans="1:60" s="4" customFormat="1" ht="31.5" hidden="1">
      <c r="A265" s="74">
        <v>1517340</v>
      </c>
      <c r="B265" s="74" t="s">
        <v>36</v>
      </c>
      <c r="C265" s="74" t="s">
        <v>37</v>
      </c>
      <c r="D265" s="273" t="s">
        <v>38</v>
      </c>
      <c r="E265" s="352"/>
      <c r="F265" s="352"/>
      <c r="G265" s="41">
        <f t="shared" si="10"/>
        <v>0</v>
      </c>
      <c r="H265" s="44"/>
      <c r="I265" s="44"/>
      <c r="J265" s="131">
        <f>+I265</f>
        <v>0</v>
      </c>
      <c r="K265" s="204">
        <f t="shared" si="11"/>
        <v>0</v>
      </c>
      <c r="L265" s="272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5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  <c r="BA265" s="6"/>
      <c r="BB265" s="6"/>
      <c r="BC265" s="6"/>
      <c r="BD265" s="6"/>
      <c r="BE265" s="6"/>
      <c r="BF265" s="6"/>
      <c r="BG265" s="6"/>
      <c r="BH265" s="6"/>
    </row>
    <row r="266" spans="1:60" s="4" customFormat="1" ht="30" hidden="1">
      <c r="A266" s="244">
        <v>1517322</v>
      </c>
      <c r="B266" s="244" t="s">
        <v>294</v>
      </c>
      <c r="C266" s="244" t="s">
        <v>502</v>
      </c>
      <c r="D266" s="245" t="s">
        <v>296</v>
      </c>
      <c r="E266" s="43"/>
      <c r="F266" s="43"/>
      <c r="G266" s="71">
        <f t="shared" si="10"/>
        <v>0</v>
      </c>
      <c r="H266" s="71"/>
      <c r="I266" s="71"/>
      <c r="J266" s="45"/>
      <c r="K266" s="39">
        <f t="shared" si="11"/>
        <v>0</v>
      </c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  <c r="AL266" s="5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  <c r="BA266" s="6"/>
      <c r="BB266" s="6"/>
      <c r="BC266" s="6"/>
      <c r="BD266" s="6"/>
      <c r="BE266" s="6"/>
      <c r="BF266" s="6"/>
      <c r="BG266" s="6"/>
      <c r="BH266" s="6"/>
    </row>
    <row r="267" spans="1:60" s="4" customFormat="1" ht="77.25" hidden="1" customHeight="1">
      <c r="A267" s="75" t="s">
        <v>503</v>
      </c>
      <c r="B267" s="75" t="s">
        <v>504</v>
      </c>
      <c r="C267" s="75" t="s">
        <v>367</v>
      </c>
      <c r="D267" s="76" t="s">
        <v>505</v>
      </c>
      <c r="E267" s="348" t="s">
        <v>506</v>
      </c>
      <c r="F267" s="347" t="s">
        <v>507</v>
      </c>
      <c r="G267" s="77">
        <f t="shared" si="10"/>
        <v>0</v>
      </c>
      <c r="H267" s="77"/>
      <c r="I267" s="77"/>
      <c r="J267" s="77">
        <f>+I267</f>
        <v>0</v>
      </c>
      <c r="K267" s="115">
        <f t="shared" si="11"/>
        <v>0</v>
      </c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5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  <c r="BA267" s="6"/>
      <c r="BB267" s="6"/>
      <c r="BC267" s="6"/>
      <c r="BD267" s="6"/>
      <c r="BE267" s="6"/>
      <c r="BF267" s="6"/>
      <c r="BG267" s="6"/>
      <c r="BH267" s="6"/>
    </row>
    <row r="268" spans="1:60" s="4" customFormat="1" ht="30" hidden="1" customHeight="1">
      <c r="A268" s="257">
        <v>1517340</v>
      </c>
      <c r="B268" s="257" t="s">
        <v>36</v>
      </c>
      <c r="C268" s="257" t="s">
        <v>37</v>
      </c>
      <c r="D268" s="117" t="s">
        <v>38</v>
      </c>
      <c r="E268" s="348"/>
      <c r="F268" s="348"/>
      <c r="G268" s="206">
        <f t="shared" si="10"/>
        <v>0</v>
      </c>
      <c r="H268" s="206"/>
      <c r="I268" s="206"/>
      <c r="J268" s="38"/>
      <c r="K268" s="39">
        <f t="shared" si="11"/>
        <v>0</v>
      </c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5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  <c r="BA268" s="6"/>
      <c r="BB268" s="6"/>
      <c r="BC268" s="6"/>
      <c r="BD268" s="6"/>
      <c r="BE268" s="6"/>
      <c r="BF268" s="6"/>
      <c r="BG268" s="6"/>
      <c r="BH268" s="6"/>
    </row>
    <row r="269" spans="1:60" s="4" customFormat="1" ht="45" hidden="1">
      <c r="A269" s="244">
        <v>1517350</v>
      </c>
      <c r="B269" s="244" t="s">
        <v>508</v>
      </c>
      <c r="C269" s="244" t="s">
        <v>509</v>
      </c>
      <c r="D269" s="245" t="s">
        <v>510</v>
      </c>
      <c r="E269" s="43"/>
      <c r="F269" s="43"/>
      <c r="G269" s="71">
        <f t="shared" si="10"/>
        <v>0</v>
      </c>
      <c r="H269" s="71"/>
      <c r="I269" s="71"/>
      <c r="J269" s="45"/>
      <c r="K269" s="39">
        <f t="shared" si="11"/>
        <v>0</v>
      </c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  <c r="AL269" s="5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  <c r="BA269" s="6"/>
      <c r="BB269" s="6"/>
      <c r="BC269" s="6"/>
      <c r="BD269" s="6"/>
      <c r="BE269" s="6"/>
      <c r="BF269" s="6"/>
      <c r="BG269" s="6"/>
      <c r="BH269" s="6"/>
    </row>
    <row r="270" spans="1:60" s="4" customFormat="1" ht="45" hidden="1">
      <c r="A270" s="236">
        <v>1611120</v>
      </c>
      <c r="B270" s="236" t="s">
        <v>165</v>
      </c>
      <c r="C270" s="236" t="s">
        <v>166</v>
      </c>
      <c r="D270" s="158" t="s">
        <v>384</v>
      </c>
      <c r="E270" s="36"/>
      <c r="F270" s="36"/>
      <c r="G270" s="143">
        <f t="shared" si="10"/>
        <v>0</v>
      </c>
      <c r="H270" s="143"/>
      <c r="I270" s="143"/>
      <c r="J270" s="38"/>
      <c r="K270" s="39">
        <f t="shared" si="11"/>
        <v>0</v>
      </c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  <c r="AL270" s="5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  <c r="BA270" s="6"/>
      <c r="BB270" s="6"/>
      <c r="BC270" s="6"/>
      <c r="BD270" s="6"/>
      <c r="BE270" s="6"/>
      <c r="BF270" s="6"/>
      <c r="BG270" s="6"/>
      <c r="BH270" s="6"/>
    </row>
    <row r="271" spans="1:60" s="4" customFormat="1" ht="58.9" hidden="1" customHeight="1">
      <c r="A271" s="81">
        <v>1614010</v>
      </c>
      <c r="B271" s="81" t="s">
        <v>385</v>
      </c>
      <c r="C271" s="81" t="s">
        <v>386</v>
      </c>
      <c r="D271" s="101" t="s">
        <v>387</v>
      </c>
      <c r="E271" s="40"/>
      <c r="F271" s="40"/>
      <c r="G271" s="87">
        <f t="shared" si="10"/>
        <v>0</v>
      </c>
      <c r="H271" s="87"/>
      <c r="I271" s="87"/>
      <c r="J271" s="42"/>
      <c r="K271" s="39">
        <f t="shared" si="11"/>
        <v>0</v>
      </c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  <c r="AL271" s="5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  <c r="BA271" s="6"/>
      <c r="BB271" s="6"/>
      <c r="BC271" s="6"/>
      <c r="BD271" s="6"/>
      <c r="BE271" s="6"/>
      <c r="BF271" s="6"/>
      <c r="BG271" s="6"/>
      <c r="BH271" s="6"/>
    </row>
    <row r="272" spans="1:60" s="4" customFormat="1" ht="66.599999999999994" hidden="1" customHeight="1">
      <c r="A272" s="81">
        <v>1614020</v>
      </c>
      <c r="B272" s="81" t="s">
        <v>389</v>
      </c>
      <c r="C272" s="81" t="s">
        <v>390</v>
      </c>
      <c r="D272" s="101" t="s">
        <v>391</v>
      </c>
      <c r="E272" s="107"/>
      <c r="F272" s="107"/>
      <c r="G272" s="87">
        <f t="shared" si="10"/>
        <v>0</v>
      </c>
      <c r="H272" s="87"/>
      <c r="I272" s="87"/>
      <c r="J272" s="42"/>
      <c r="K272" s="39">
        <f t="shared" si="11"/>
        <v>0</v>
      </c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  <c r="AL272" s="5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  <c r="BA272" s="6"/>
      <c r="BB272" s="6"/>
      <c r="BC272" s="6"/>
      <c r="BD272" s="6"/>
      <c r="BE272" s="6"/>
      <c r="BF272" s="6"/>
      <c r="BG272" s="6"/>
      <c r="BH272" s="6"/>
    </row>
    <row r="273" spans="1:60" s="4" customFormat="1" ht="42" hidden="1" customHeight="1">
      <c r="A273" s="54">
        <v>1614030</v>
      </c>
      <c r="B273" s="54" t="s">
        <v>204</v>
      </c>
      <c r="C273" s="54" t="s">
        <v>205</v>
      </c>
      <c r="D273" s="58" t="s">
        <v>206</v>
      </c>
      <c r="E273" s="225"/>
      <c r="F273" s="225"/>
      <c r="G273" s="274">
        <f t="shared" si="10"/>
        <v>0</v>
      </c>
      <c r="H273" s="274"/>
      <c r="I273" s="274"/>
      <c r="J273" s="42"/>
      <c r="K273" s="39">
        <f t="shared" si="11"/>
        <v>0</v>
      </c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  <c r="BA273" s="6"/>
      <c r="BB273" s="6"/>
      <c r="BC273" s="6"/>
      <c r="BD273" s="6"/>
      <c r="BE273" s="6"/>
      <c r="BF273" s="6"/>
      <c r="BG273" s="6"/>
      <c r="BH273" s="6"/>
    </row>
    <row r="274" spans="1:60" s="4" customFormat="1" ht="42" hidden="1" customHeight="1">
      <c r="A274" s="81">
        <v>1614040</v>
      </c>
      <c r="B274" s="81" t="s">
        <v>398</v>
      </c>
      <c r="C274" s="81" t="s">
        <v>399</v>
      </c>
      <c r="D274" s="101" t="s">
        <v>400</v>
      </c>
      <c r="E274" s="225"/>
      <c r="F274" s="225"/>
      <c r="G274" s="87">
        <f t="shared" si="10"/>
        <v>0</v>
      </c>
      <c r="H274" s="87"/>
      <c r="I274" s="87"/>
      <c r="J274" s="42"/>
      <c r="K274" s="39">
        <f t="shared" si="11"/>
        <v>0</v>
      </c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  <c r="AL274" s="5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  <c r="BA274" s="6"/>
      <c r="BB274" s="6"/>
      <c r="BC274" s="6"/>
      <c r="BD274" s="6"/>
      <c r="BE274" s="6"/>
      <c r="BF274" s="6"/>
      <c r="BG274" s="6"/>
      <c r="BH274" s="6"/>
    </row>
    <row r="275" spans="1:60" s="4" customFormat="1" ht="66" hidden="1" customHeight="1">
      <c r="A275" s="54">
        <v>1614050</v>
      </c>
      <c r="B275" s="54" t="s">
        <v>404</v>
      </c>
      <c r="C275" s="54" t="s">
        <v>405</v>
      </c>
      <c r="D275" s="101" t="s">
        <v>406</v>
      </c>
      <c r="E275" s="225"/>
      <c r="F275" s="225"/>
      <c r="G275" s="83">
        <f t="shared" si="10"/>
        <v>0</v>
      </c>
      <c r="H275" s="83"/>
      <c r="I275" s="83"/>
      <c r="J275" s="42"/>
      <c r="K275" s="39">
        <f t="shared" si="11"/>
        <v>0</v>
      </c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  <c r="AL275" s="5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  <c r="BA275" s="6"/>
      <c r="BB275" s="6"/>
      <c r="BC275" s="6"/>
      <c r="BD275" s="6"/>
      <c r="BE275" s="6"/>
      <c r="BF275" s="6"/>
      <c r="BG275" s="6"/>
      <c r="BH275" s="6"/>
    </row>
    <row r="276" spans="1:60" s="4" customFormat="1" ht="83.45" hidden="1" customHeight="1">
      <c r="A276" s="81">
        <v>1614070</v>
      </c>
      <c r="B276" s="81" t="s">
        <v>410</v>
      </c>
      <c r="C276" s="81" t="s">
        <v>411</v>
      </c>
      <c r="D276" s="101" t="s">
        <v>412</v>
      </c>
      <c r="E276" s="225"/>
      <c r="F276" s="225"/>
      <c r="G276" s="83">
        <f t="shared" si="10"/>
        <v>0</v>
      </c>
      <c r="H276" s="83"/>
      <c r="I276" s="83"/>
      <c r="J276" s="42"/>
      <c r="K276" s="39">
        <f t="shared" si="11"/>
        <v>0</v>
      </c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  <c r="AL276" s="5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  <c r="BA276" s="6"/>
      <c r="BB276" s="6"/>
      <c r="BC276" s="6"/>
      <c r="BD276" s="6"/>
      <c r="BE276" s="6"/>
      <c r="BF276" s="6"/>
      <c r="BG276" s="6"/>
      <c r="BH276" s="6"/>
    </row>
    <row r="277" spans="1:60" s="4" customFormat="1" ht="50.45" hidden="1" customHeight="1">
      <c r="A277" s="81">
        <v>1614080</v>
      </c>
      <c r="B277" s="81" t="s">
        <v>511</v>
      </c>
      <c r="C277" s="81" t="s">
        <v>512</v>
      </c>
      <c r="D277" s="101" t="s">
        <v>513</v>
      </c>
      <c r="E277" s="225"/>
      <c r="F277" s="225"/>
      <c r="G277" s="83">
        <f t="shared" si="10"/>
        <v>0</v>
      </c>
      <c r="H277" s="83"/>
      <c r="I277" s="83"/>
      <c r="J277" s="42"/>
      <c r="K277" s="39">
        <f t="shared" si="11"/>
        <v>0</v>
      </c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  <c r="AK277" s="5"/>
      <c r="AL277" s="5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  <c r="BA277" s="6"/>
      <c r="BB277" s="6"/>
      <c r="BC277" s="6"/>
      <c r="BD277" s="6"/>
      <c r="BE277" s="6"/>
      <c r="BF277" s="6"/>
      <c r="BG277" s="6"/>
      <c r="BH277" s="6"/>
    </row>
    <row r="278" spans="1:60" s="4" customFormat="1" ht="69" hidden="1" customHeight="1">
      <c r="A278" s="81"/>
      <c r="B278" s="81"/>
      <c r="C278" s="81"/>
      <c r="D278" s="101" t="s">
        <v>247</v>
      </c>
      <c r="E278" s="225"/>
      <c r="F278" s="225"/>
      <c r="G278" s="83">
        <f t="shared" si="10"/>
        <v>0</v>
      </c>
      <c r="H278" s="83"/>
      <c r="I278" s="83"/>
      <c r="J278" s="42"/>
      <c r="K278" s="39">
        <f t="shared" si="11"/>
        <v>0</v>
      </c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  <c r="AL278" s="5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  <c r="BA278" s="6"/>
      <c r="BB278" s="6"/>
      <c r="BC278" s="6"/>
      <c r="BD278" s="6"/>
      <c r="BE278" s="6"/>
      <c r="BF278" s="6"/>
      <c r="BG278" s="6"/>
      <c r="BH278" s="6"/>
    </row>
    <row r="279" spans="1:60" s="4" customFormat="1" ht="68.45" hidden="1" customHeight="1">
      <c r="A279" s="81"/>
      <c r="B279" s="81"/>
      <c r="C279" s="81"/>
      <c r="D279" s="101" t="s">
        <v>514</v>
      </c>
      <c r="E279" s="225"/>
      <c r="F279" s="225"/>
      <c r="G279" s="83">
        <f t="shared" si="10"/>
        <v>0</v>
      </c>
      <c r="H279" s="83"/>
      <c r="I279" s="83"/>
      <c r="J279" s="42"/>
      <c r="K279" s="39">
        <f t="shared" si="11"/>
        <v>0</v>
      </c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  <c r="AL279" s="5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  <c r="BA279" s="6"/>
      <c r="BB279" s="6"/>
      <c r="BC279" s="6"/>
      <c r="BD279" s="6"/>
      <c r="BE279" s="6"/>
      <c r="BF279" s="6"/>
      <c r="BG279" s="6"/>
      <c r="BH279" s="6"/>
    </row>
    <row r="280" spans="1:60" s="4" customFormat="1" ht="68.45" hidden="1" customHeight="1">
      <c r="A280" s="156">
        <v>1617300</v>
      </c>
      <c r="B280" s="244" t="s">
        <v>216</v>
      </c>
      <c r="C280" s="244" t="s">
        <v>217</v>
      </c>
      <c r="D280" s="275" t="s">
        <v>218</v>
      </c>
      <c r="E280" s="216"/>
      <c r="F280" s="216"/>
      <c r="G280" s="260">
        <f t="shared" si="10"/>
        <v>0</v>
      </c>
      <c r="H280" s="260"/>
      <c r="I280" s="260"/>
      <c r="J280" s="45"/>
      <c r="K280" s="39">
        <f t="shared" si="11"/>
        <v>0</v>
      </c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  <c r="AL280" s="5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  <c r="BA280" s="6"/>
      <c r="BB280" s="6"/>
      <c r="BC280" s="6"/>
      <c r="BD280" s="6"/>
      <c r="BE280" s="6"/>
      <c r="BF280" s="6"/>
      <c r="BG280" s="6"/>
      <c r="BH280" s="6"/>
    </row>
    <row r="281" spans="1:60" s="4" customFormat="1" ht="66" hidden="1" customHeight="1">
      <c r="A281" s="168">
        <v>1619770</v>
      </c>
      <c r="B281" s="263" t="s">
        <v>238</v>
      </c>
      <c r="C281" s="263" t="s">
        <v>239</v>
      </c>
      <c r="D281" s="264" t="s">
        <v>240</v>
      </c>
      <c r="E281" s="256"/>
      <c r="F281" s="256"/>
      <c r="G281" s="185">
        <f t="shared" si="10"/>
        <v>0</v>
      </c>
      <c r="H281" s="185"/>
      <c r="I281" s="172"/>
      <c r="J281" s="186"/>
      <c r="K281" s="39">
        <f t="shared" si="11"/>
        <v>0</v>
      </c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  <c r="AL281" s="5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  <c r="BA281" s="6"/>
      <c r="BB281" s="6"/>
      <c r="BC281" s="6"/>
      <c r="BD281" s="6"/>
      <c r="BE281" s="6"/>
      <c r="BF281" s="6"/>
      <c r="BG281" s="6"/>
      <c r="BH281" s="6"/>
    </row>
    <row r="282" spans="1:60" s="4" customFormat="1" ht="66" hidden="1" customHeight="1">
      <c r="A282" s="74">
        <v>1617690</v>
      </c>
      <c r="B282" s="74" t="s">
        <v>422</v>
      </c>
      <c r="C282" s="74" t="s">
        <v>423</v>
      </c>
      <c r="D282" s="276" t="s">
        <v>424</v>
      </c>
      <c r="E282" s="347"/>
      <c r="F282" s="347"/>
      <c r="G282" s="206">
        <f t="shared" si="10"/>
        <v>0</v>
      </c>
      <c r="H282" s="206"/>
      <c r="I282" s="206"/>
      <c r="J282" s="38"/>
      <c r="K282" s="39">
        <f t="shared" si="11"/>
        <v>0</v>
      </c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  <c r="AL282" s="5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  <c r="BA282" s="6"/>
      <c r="BB282" s="6"/>
      <c r="BC282" s="6"/>
      <c r="BD282" s="6"/>
      <c r="BE282" s="6"/>
      <c r="BF282" s="6"/>
      <c r="BG282" s="6"/>
      <c r="BH282" s="6"/>
    </row>
    <row r="283" spans="1:60" s="4" customFormat="1" ht="30" hidden="1" customHeight="1">
      <c r="A283" s="54">
        <v>1618311</v>
      </c>
      <c r="B283" s="54" t="s">
        <v>515</v>
      </c>
      <c r="C283" s="54" t="s">
        <v>516</v>
      </c>
      <c r="D283" s="101" t="s">
        <v>517</v>
      </c>
      <c r="E283" s="347"/>
      <c r="F283" s="347"/>
      <c r="G283" s="83">
        <f t="shared" si="10"/>
        <v>0</v>
      </c>
      <c r="H283" s="83"/>
      <c r="I283" s="83"/>
      <c r="J283" s="42"/>
      <c r="K283" s="39">
        <f t="shared" si="11"/>
        <v>0</v>
      </c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  <c r="BA283" s="6"/>
      <c r="BB283" s="6"/>
      <c r="BC283" s="6"/>
      <c r="BD283" s="6"/>
      <c r="BE283" s="6"/>
      <c r="BF283" s="6"/>
      <c r="BG283" s="6"/>
      <c r="BH283" s="6"/>
    </row>
    <row r="284" spans="1:60" s="4" customFormat="1" ht="92.45" hidden="1" customHeight="1">
      <c r="A284" s="156">
        <v>1618340</v>
      </c>
      <c r="B284" s="244" t="s">
        <v>234</v>
      </c>
      <c r="C284" s="244" t="s">
        <v>235</v>
      </c>
      <c r="D284" s="275" t="s">
        <v>236</v>
      </c>
      <c r="E284" s="347"/>
      <c r="F284" s="347"/>
      <c r="G284" s="157">
        <f t="shared" si="10"/>
        <v>0</v>
      </c>
      <c r="H284" s="157"/>
      <c r="I284" s="157"/>
      <c r="J284" s="45"/>
      <c r="K284" s="39">
        <f t="shared" si="11"/>
        <v>0</v>
      </c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  <c r="AL284" s="5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  <c r="BA284" s="6"/>
      <c r="BB284" s="6"/>
      <c r="BC284" s="6"/>
      <c r="BD284" s="6"/>
      <c r="BE284" s="6"/>
      <c r="BF284" s="6"/>
      <c r="BG284" s="6"/>
      <c r="BH284" s="6"/>
    </row>
    <row r="285" spans="1:60" s="4" customFormat="1" ht="73.900000000000006" hidden="1" customHeight="1">
      <c r="A285" s="257">
        <v>1916012</v>
      </c>
      <c r="B285" s="257" t="s">
        <v>473</v>
      </c>
      <c r="C285" s="257" t="s">
        <v>474</v>
      </c>
      <c r="D285" s="117" t="s">
        <v>475</v>
      </c>
      <c r="E285" s="219"/>
      <c r="F285" s="219"/>
      <c r="G285" s="65">
        <f t="shared" si="10"/>
        <v>0</v>
      </c>
      <c r="H285" s="65"/>
      <c r="I285" s="65"/>
      <c r="J285" s="38"/>
      <c r="K285" s="32">
        <f t="shared" si="11"/>
        <v>0</v>
      </c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5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  <c r="BA285" s="6"/>
      <c r="BB285" s="6"/>
      <c r="BC285" s="6"/>
      <c r="BD285" s="6"/>
      <c r="BE285" s="6"/>
      <c r="BF285" s="6"/>
      <c r="BG285" s="6"/>
      <c r="BH285" s="6"/>
    </row>
    <row r="286" spans="1:60" s="4" customFormat="1" ht="54.6" hidden="1" customHeight="1">
      <c r="A286" s="81">
        <v>1916040</v>
      </c>
      <c r="B286" s="81" t="s">
        <v>519</v>
      </c>
      <c r="C286" s="81" t="s">
        <v>520</v>
      </c>
      <c r="D286" s="154" t="s">
        <v>521</v>
      </c>
      <c r="E286" s="225"/>
      <c r="F286" s="225"/>
      <c r="G286" s="83">
        <f t="shared" si="10"/>
        <v>0</v>
      </c>
      <c r="H286" s="83"/>
      <c r="I286" s="83"/>
      <c r="J286" s="42"/>
      <c r="K286" s="32">
        <f t="shared" si="11"/>
        <v>0</v>
      </c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5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  <c r="BA286" s="6"/>
      <c r="BB286" s="6"/>
      <c r="BC286" s="6"/>
      <c r="BD286" s="6"/>
      <c r="BE286" s="6"/>
      <c r="BF286" s="6"/>
      <c r="BG286" s="6"/>
      <c r="BH286" s="6"/>
    </row>
    <row r="287" spans="1:60" s="4" customFormat="1" ht="45.6" hidden="1" customHeight="1">
      <c r="A287" s="81">
        <v>1917300</v>
      </c>
      <c r="B287" s="81" t="s">
        <v>216</v>
      </c>
      <c r="C287" s="81" t="s">
        <v>217</v>
      </c>
      <c r="D287" s="125" t="s">
        <v>218</v>
      </c>
      <c r="E287" s="225"/>
      <c r="F287" s="225"/>
      <c r="G287" s="83">
        <f t="shared" si="10"/>
        <v>0</v>
      </c>
      <c r="H287" s="83"/>
      <c r="I287" s="83"/>
      <c r="J287" s="42"/>
      <c r="K287" s="32">
        <f t="shared" si="11"/>
        <v>0</v>
      </c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  <c r="BA287" s="6"/>
      <c r="BB287" s="6"/>
      <c r="BC287" s="6"/>
      <c r="BD287" s="6"/>
      <c r="BE287" s="6"/>
      <c r="BF287" s="6"/>
      <c r="BG287" s="6"/>
      <c r="BH287" s="6"/>
    </row>
    <row r="288" spans="1:60" s="4" customFormat="1" ht="50.45" hidden="1" customHeight="1">
      <c r="A288" s="54">
        <v>1917440</v>
      </c>
      <c r="B288" s="54" t="s">
        <v>522</v>
      </c>
      <c r="C288" s="54" t="s">
        <v>523</v>
      </c>
      <c r="D288" s="125" t="s">
        <v>524</v>
      </c>
      <c r="E288" s="225"/>
      <c r="F288" s="225"/>
      <c r="G288" s="83">
        <f t="shared" si="10"/>
        <v>0</v>
      </c>
      <c r="H288" s="83"/>
      <c r="I288" s="83"/>
      <c r="J288" s="42"/>
      <c r="K288" s="32">
        <f t="shared" si="11"/>
        <v>0</v>
      </c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  <c r="BA288" s="6"/>
      <c r="BB288" s="6"/>
      <c r="BC288" s="6"/>
      <c r="BD288" s="6"/>
      <c r="BE288" s="6"/>
      <c r="BF288" s="6"/>
      <c r="BG288" s="6"/>
      <c r="BH288" s="6"/>
    </row>
    <row r="289" spans="1:60" s="4" customFormat="1" ht="19.899999999999999" hidden="1" customHeight="1">
      <c r="A289" s="91"/>
      <c r="B289" s="81"/>
      <c r="C289" s="81"/>
      <c r="D289" s="126" t="s">
        <v>109</v>
      </c>
      <c r="E289" s="225"/>
      <c r="F289" s="225"/>
      <c r="G289" s="83">
        <f t="shared" si="10"/>
        <v>0</v>
      </c>
      <c r="H289" s="83"/>
      <c r="I289" s="83"/>
      <c r="J289" s="42"/>
      <c r="K289" s="32">
        <f t="shared" si="11"/>
        <v>0</v>
      </c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  <c r="BA289" s="6"/>
      <c r="BB289" s="6"/>
      <c r="BC289" s="6"/>
      <c r="BD289" s="6"/>
      <c r="BE289" s="6"/>
      <c r="BF289" s="6"/>
      <c r="BG289" s="6"/>
      <c r="BH289" s="6"/>
    </row>
    <row r="290" spans="1:60" s="4" customFormat="1" ht="90" hidden="1">
      <c r="A290" s="78"/>
      <c r="B290" s="81"/>
      <c r="C290" s="81"/>
      <c r="D290" s="277" t="s">
        <v>525</v>
      </c>
      <c r="E290" s="225"/>
      <c r="F290" s="225"/>
      <c r="G290" s="83">
        <f t="shared" si="10"/>
        <v>0</v>
      </c>
      <c r="H290" s="83"/>
      <c r="I290" s="83"/>
      <c r="J290" s="42"/>
      <c r="K290" s="32">
        <f t="shared" si="11"/>
        <v>0</v>
      </c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  <c r="BA290" s="6"/>
      <c r="BB290" s="6"/>
      <c r="BC290" s="6"/>
      <c r="BD290" s="6"/>
      <c r="BE290" s="6"/>
      <c r="BF290" s="6"/>
      <c r="BG290" s="6"/>
      <c r="BH290" s="6"/>
    </row>
    <row r="291" spans="1:60" s="4" customFormat="1" ht="30" hidden="1">
      <c r="A291" s="78"/>
      <c r="B291" s="81"/>
      <c r="C291" s="81"/>
      <c r="D291" s="126" t="s">
        <v>526</v>
      </c>
      <c r="E291" s="225"/>
      <c r="F291" s="225"/>
      <c r="G291" s="83">
        <f t="shared" si="10"/>
        <v>0</v>
      </c>
      <c r="H291" s="83"/>
      <c r="I291" s="83"/>
      <c r="J291" s="42"/>
      <c r="K291" s="32">
        <f t="shared" si="11"/>
        <v>0</v>
      </c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  <c r="AL291" s="5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  <c r="BA291" s="6"/>
      <c r="BB291" s="6"/>
      <c r="BC291" s="6"/>
      <c r="BD291" s="6"/>
      <c r="BE291" s="6"/>
      <c r="BF291" s="6"/>
      <c r="BG291" s="6"/>
      <c r="BH291" s="6"/>
    </row>
    <row r="292" spans="1:60" s="4" customFormat="1" ht="15.75" hidden="1">
      <c r="A292" s="78"/>
      <c r="B292" s="78"/>
      <c r="C292" s="78"/>
      <c r="D292" s="101" t="s">
        <v>527</v>
      </c>
      <c r="E292" s="225"/>
      <c r="F292" s="225"/>
      <c r="G292" s="83">
        <f t="shared" si="10"/>
        <v>0</v>
      </c>
      <c r="H292" s="83"/>
      <c r="I292" s="83"/>
      <c r="J292" s="42"/>
      <c r="K292" s="32">
        <f t="shared" si="11"/>
        <v>0</v>
      </c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  <c r="AK292" s="5"/>
      <c r="AL292" s="5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  <c r="BA292" s="6"/>
      <c r="BB292" s="6"/>
      <c r="BC292" s="6"/>
      <c r="BD292" s="6"/>
      <c r="BE292" s="6"/>
      <c r="BF292" s="6"/>
      <c r="BG292" s="6"/>
      <c r="BH292" s="6"/>
    </row>
    <row r="293" spans="1:60" s="4" customFormat="1" ht="45" hidden="1">
      <c r="A293" s="78"/>
      <c r="B293" s="78"/>
      <c r="C293" s="78"/>
      <c r="D293" s="125" t="s">
        <v>528</v>
      </c>
      <c r="E293" s="225"/>
      <c r="F293" s="225"/>
      <c r="G293" s="80">
        <f t="shared" si="10"/>
        <v>0</v>
      </c>
      <c r="H293" s="80"/>
      <c r="I293" s="80"/>
      <c r="J293" s="42"/>
      <c r="K293" s="32">
        <f t="shared" si="11"/>
        <v>0</v>
      </c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  <c r="BA293" s="6"/>
      <c r="BB293" s="6"/>
      <c r="BC293" s="6"/>
      <c r="BD293" s="6"/>
      <c r="BE293" s="6"/>
      <c r="BF293" s="6"/>
      <c r="BG293" s="6"/>
      <c r="BH293" s="6"/>
    </row>
    <row r="294" spans="1:60" s="4" customFormat="1" ht="60" hidden="1">
      <c r="A294" s="278"/>
      <c r="B294" s="278"/>
      <c r="C294" s="278"/>
      <c r="D294" s="134" t="s">
        <v>529</v>
      </c>
      <c r="E294" s="43"/>
      <c r="F294" s="43"/>
      <c r="G294" s="165">
        <f t="shared" si="10"/>
        <v>0</v>
      </c>
      <c r="H294" s="165"/>
      <c r="I294" s="165"/>
      <c r="J294" s="45"/>
      <c r="K294" s="32">
        <f t="shared" si="11"/>
        <v>0</v>
      </c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  <c r="AL294" s="5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  <c r="BA294" s="6"/>
      <c r="BB294" s="6"/>
      <c r="BC294" s="6"/>
      <c r="BD294" s="6"/>
      <c r="BE294" s="6"/>
      <c r="BF294" s="6"/>
      <c r="BG294" s="6"/>
      <c r="BH294" s="6"/>
    </row>
    <row r="295" spans="1:60" s="4" customFormat="1" ht="15.75" hidden="1">
      <c r="A295" s="278"/>
      <c r="B295" s="278"/>
      <c r="C295" s="278"/>
      <c r="D295" s="134"/>
      <c r="E295" s="43"/>
      <c r="F295" s="43"/>
      <c r="G295" s="165"/>
      <c r="H295" s="165"/>
      <c r="I295" s="165"/>
      <c r="J295" s="45"/>
      <c r="K295" s="32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  <c r="AL295" s="5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  <c r="BA295" s="6"/>
      <c r="BB295" s="6"/>
      <c r="BC295" s="6"/>
      <c r="BD295" s="6"/>
      <c r="BE295" s="6"/>
      <c r="BF295" s="6"/>
      <c r="BG295" s="6"/>
      <c r="BH295" s="6"/>
    </row>
    <row r="296" spans="1:60" s="4" customFormat="1" ht="70.900000000000006" hidden="1" customHeight="1">
      <c r="A296" s="56" t="s">
        <v>530</v>
      </c>
      <c r="B296" s="22" t="s">
        <v>531</v>
      </c>
      <c r="C296" s="56" t="s">
        <v>532</v>
      </c>
      <c r="D296" s="215" t="s">
        <v>533</v>
      </c>
      <c r="E296" s="43" t="s">
        <v>349</v>
      </c>
      <c r="F296" s="43" t="s">
        <v>534</v>
      </c>
      <c r="G296" s="279">
        <f>+H296+I296</f>
        <v>0</v>
      </c>
      <c r="H296" s="279"/>
      <c r="I296" s="279"/>
      <c r="J296" s="45"/>
      <c r="K296" s="32">
        <f>+G296</f>
        <v>0</v>
      </c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  <c r="AK296" s="5"/>
      <c r="AL296" s="5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  <c r="BA296" s="6"/>
      <c r="BB296" s="6"/>
      <c r="BC296" s="6"/>
      <c r="BD296" s="6"/>
      <c r="BE296" s="6"/>
      <c r="BF296" s="6"/>
      <c r="BG296" s="6"/>
      <c r="BH296" s="6"/>
    </row>
    <row r="297" spans="1:60" s="4" customFormat="1" ht="60" hidden="1" customHeight="1">
      <c r="A297" s="247" t="s">
        <v>536</v>
      </c>
      <c r="B297" s="280" t="s">
        <v>537</v>
      </c>
      <c r="C297" s="168" t="s">
        <v>523</v>
      </c>
      <c r="D297" s="281" t="s">
        <v>538</v>
      </c>
      <c r="E297" s="249" t="s">
        <v>535</v>
      </c>
      <c r="F297" s="282"/>
      <c r="G297" s="283">
        <f t="shared" si="10"/>
        <v>0</v>
      </c>
      <c r="H297" s="283"/>
      <c r="I297" s="283"/>
      <c r="J297" s="38"/>
      <c r="K297" s="32">
        <f t="shared" si="11"/>
        <v>0</v>
      </c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  <c r="AK297" s="5"/>
      <c r="AL297" s="5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  <c r="BA297" s="6"/>
      <c r="BB297" s="6"/>
      <c r="BC297" s="6"/>
      <c r="BD297" s="6"/>
      <c r="BE297" s="6"/>
      <c r="BF297" s="6"/>
      <c r="BG297" s="6"/>
      <c r="BH297" s="6"/>
    </row>
    <row r="298" spans="1:60" s="4" customFormat="1" ht="78" hidden="1" customHeight="1">
      <c r="A298" s="54" t="s">
        <v>539</v>
      </c>
      <c r="B298" s="53" t="s">
        <v>540</v>
      </c>
      <c r="C298" s="54" t="s">
        <v>532</v>
      </c>
      <c r="D298" s="52" t="s">
        <v>541</v>
      </c>
      <c r="E298" s="282"/>
      <c r="F298" s="282"/>
      <c r="G298" s="242">
        <f t="shared" si="10"/>
        <v>0</v>
      </c>
      <c r="H298" s="242"/>
      <c r="I298" s="242"/>
      <c r="J298" s="131">
        <f>+I298</f>
        <v>0</v>
      </c>
      <c r="K298" s="32">
        <f t="shared" si="11"/>
        <v>0</v>
      </c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  <c r="AL298" s="5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  <c r="BA298" s="6"/>
      <c r="BB298" s="6"/>
      <c r="BC298" s="6"/>
      <c r="BD298" s="6"/>
      <c r="BE298" s="6"/>
      <c r="BF298" s="6"/>
      <c r="BG298" s="6"/>
      <c r="BH298" s="6"/>
    </row>
    <row r="299" spans="1:60" s="4" customFormat="1" ht="117" hidden="1" customHeight="1">
      <c r="A299" s="54" t="s">
        <v>542</v>
      </c>
      <c r="B299" s="53" t="s">
        <v>543</v>
      </c>
      <c r="C299" s="54" t="s">
        <v>24</v>
      </c>
      <c r="D299" s="262" t="s">
        <v>544</v>
      </c>
      <c r="E299" s="284"/>
      <c r="F299" s="284"/>
      <c r="G299" s="242">
        <f t="shared" si="10"/>
        <v>0</v>
      </c>
      <c r="H299" s="242"/>
      <c r="I299" s="242"/>
      <c r="J299" s="131">
        <f>+I299</f>
        <v>0</v>
      </c>
      <c r="K299" s="32">
        <f t="shared" si="11"/>
        <v>0</v>
      </c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  <c r="AL299" s="5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  <c r="BA299" s="6"/>
      <c r="BB299" s="6"/>
      <c r="BC299" s="6"/>
      <c r="BD299" s="6"/>
      <c r="BE299" s="6"/>
      <c r="BF299" s="6"/>
      <c r="BG299" s="6"/>
      <c r="BH299" s="6"/>
    </row>
    <row r="300" spans="1:60" s="4" customFormat="1" ht="57.75" hidden="1" customHeight="1">
      <c r="A300" s="75" t="s">
        <v>545</v>
      </c>
      <c r="B300" s="75" t="s">
        <v>45</v>
      </c>
      <c r="C300" s="75" t="s">
        <v>46</v>
      </c>
      <c r="D300" s="59" t="s">
        <v>47</v>
      </c>
      <c r="E300" s="36" t="s">
        <v>546</v>
      </c>
      <c r="F300" s="36"/>
      <c r="G300" s="283">
        <f t="shared" si="10"/>
        <v>0</v>
      </c>
      <c r="H300" s="285"/>
      <c r="I300" s="283">
        <f>15000000-15000000</f>
        <v>0</v>
      </c>
      <c r="J300" s="286">
        <f>+I300</f>
        <v>0</v>
      </c>
      <c r="K300" s="32">
        <f t="shared" si="11"/>
        <v>0</v>
      </c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  <c r="AK300" s="5"/>
      <c r="AL300" s="5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  <c r="BA300" s="6"/>
      <c r="BB300" s="6"/>
      <c r="BC300" s="6"/>
      <c r="BD300" s="6"/>
      <c r="BE300" s="6"/>
      <c r="BF300" s="6"/>
      <c r="BG300" s="6"/>
      <c r="BH300" s="6"/>
    </row>
    <row r="301" spans="1:60" s="4" customFormat="1" ht="15.75" hidden="1">
      <c r="A301" s="91">
        <v>1917640</v>
      </c>
      <c r="B301" s="91" t="s">
        <v>227</v>
      </c>
      <c r="C301" s="91" t="s">
        <v>228</v>
      </c>
      <c r="D301" s="241" t="s">
        <v>229</v>
      </c>
      <c r="E301" s="40"/>
      <c r="F301" s="40"/>
      <c r="G301" s="68">
        <f t="shared" si="10"/>
        <v>0</v>
      </c>
      <c r="H301" s="68"/>
      <c r="I301" s="68"/>
      <c r="J301" s="42"/>
      <c r="K301" s="32">
        <f t="shared" si="11"/>
        <v>0</v>
      </c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5"/>
      <c r="AH301" s="5"/>
      <c r="AI301" s="5"/>
      <c r="AJ301" s="5"/>
      <c r="AK301" s="5"/>
      <c r="AL301" s="5"/>
      <c r="AM301" s="6"/>
      <c r="AN301" s="6"/>
      <c r="AO301" s="6"/>
      <c r="AP301" s="6"/>
      <c r="AQ301" s="6"/>
      <c r="AR301" s="6"/>
      <c r="AS301" s="6"/>
      <c r="AT301" s="6"/>
      <c r="AU301" s="6"/>
      <c r="AV301" s="6"/>
      <c r="AW301" s="6"/>
      <c r="AX301" s="6"/>
      <c r="AY301" s="6"/>
      <c r="AZ301" s="6"/>
      <c r="BA301" s="6"/>
      <c r="BB301" s="6"/>
      <c r="BC301" s="6"/>
      <c r="BD301" s="6"/>
      <c r="BE301" s="6"/>
      <c r="BF301" s="6"/>
      <c r="BG301" s="6"/>
      <c r="BH301" s="6"/>
    </row>
    <row r="302" spans="1:60" s="4" customFormat="1" ht="15.75" hidden="1">
      <c r="A302" s="91">
        <v>1917690</v>
      </c>
      <c r="B302" s="91" t="s">
        <v>422</v>
      </c>
      <c r="C302" s="91" t="s">
        <v>423</v>
      </c>
      <c r="D302" s="151" t="s">
        <v>424</v>
      </c>
      <c r="E302" s="40"/>
      <c r="F302" s="40"/>
      <c r="G302" s="93">
        <f t="shared" si="10"/>
        <v>0</v>
      </c>
      <c r="H302" s="93"/>
      <c r="I302" s="93"/>
      <c r="J302" s="42"/>
      <c r="K302" s="32">
        <f t="shared" si="11"/>
        <v>0</v>
      </c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  <c r="AH302" s="5"/>
      <c r="AI302" s="5"/>
      <c r="AJ302" s="5"/>
      <c r="AK302" s="5"/>
      <c r="AL302" s="5"/>
      <c r="AM302" s="6"/>
      <c r="AN302" s="6"/>
      <c r="AO302" s="6"/>
      <c r="AP302" s="6"/>
      <c r="AQ302" s="6"/>
      <c r="AR302" s="6"/>
      <c r="AS302" s="6"/>
      <c r="AT302" s="6"/>
      <c r="AU302" s="6"/>
      <c r="AV302" s="6"/>
      <c r="AW302" s="6"/>
      <c r="AX302" s="6"/>
      <c r="AY302" s="6"/>
      <c r="AZ302" s="6"/>
      <c r="BA302" s="6"/>
      <c r="BB302" s="6"/>
      <c r="BC302" s="6"/>
      <c r="BD302" s="6"/>
      <c r="BE302" s="6"/>
      <c r="BF302" s="6"/>
      <c r="BG302" s="6"/>
      <c r="BH302" s="6"/>
    </row>
    <row r="303" spans="1:60" s="4" customFormat="1" ht="86.45" hidden="1" customHeight="1">
      <c r="A303" s="156">
        <v>1919800</v>
      </c>
      <c r="B303" s="156" t="s">
        <v>98</v>
      </c>
      <c r="C303" s="156" t="s">
        <v>64</v>
      </c>
      <c r="D303" s="243" t="s">
        <v>99</v>
      </c>
      <c r="E303" s="43" t="s">
        <v>547</v>
      </c>
      <c r="F303" s="43"/>
      <c r="G303" s="279">
        <f t="shared" si="10"/>
        <v>0</v>
      </c>
      <c r="H303" s="279"/>
      <c r="I303" s="279"/>
      <c r="J303" s="45"/>
      <c r="K303" s="32">
        <f t="shared" si="11"/>
        <v>0</v>
      </c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  <c r="AH303" s="5"/>
      <c r="AI303" s="5"/>
      <c r="AJ303" s="5"/>
      <c r="AK303" s="5"/>
      <c r="AL303" s="5"/>
      <c r="AM303" s="6"/>
      <c r="AN303" s="6"/>
      <c r="AO303" s="6"/>
      <c r="AP303" s="6"/>
      <c r="AQ303" s="6"/>
      <c r="AR303" s="6"/>
      <c r="AS303" s="6"/>
      <c r="AT303" s="6"/>
      <c r="AU303" s="6"/>
      <c r="AV303" s="6"/>
      <c r="AW303" s="6"/>
      <c r="AX303" s="6"/>
      <c r="AY303" s="6"/>
      <c r="AZ303" s="6"/>
      <c r="BA303" s="6"/>
      <c r="BB303" s="6"/>
      <c r="BC303" s="6"/>
      <c r="BD303" s="6"/>
      <c r="BE303" s="6"/>
      <c r="BF303" s="6"/>
      <c r="BG303" s="6"/>
      <c r="BH303" s="6"/>
    </row>
    <row r="304" spans="1:60" s="4" customFormat="1" ht="69.75" hidden="1" customHeight="1">
      <c r="A304" s="75">
        <v>2313131</v>
      </c>
      <c r="B304" s="75" t="s">
        <v>432</v>
      </c>
      <c r="C304" s="75" t="s">
        <v>195</v>
      </c>
      <c r="D304" s="76" t="s">
        <v>548</v>
      </c>
      <c r="E304" s="36" t="s">
        <v>549</v>
      </c>
      <c r="F304" s="36"/>
      <c r="G304" s="77">
        <f t="shared" ref="G304:G355" si="12">+H304+I304</f>
        <v>0</v>
      </c>
      <c r="H304" s="77"/>
      <c r="I304" s="77"/>
      <c r="J304" s="287"/>
      <c r="K304" s="32">
        <f t="shared" ref="K304:K355" si="13">+G304</f>
        <v>0</v>
      </c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  <c r="AD304" s="5"/>
      <c r="AE304" s="5"/>
      <c r="AF304" s="5"/>
      <c r="AG304" s="5"/>
      <c r="AH304" s="5"/>
      <c r="AI304" s="5"/>
      <c r="AJ304" s="5"/>
      <c r="AK304" s="5"/>
      <c r="AL304" s="5"/>
      <c r="AM304" s="6"/>
      <c r="AN304" s="6"/>
      <c r="AO304" s="6"/>
      <c r="AP304" s="6"/>
      <c r="AQ304" s="6"/>
      <c r="AR304" s="6"/>
      <c r="AS304" s="6"/>
      <c r="AT304" s="6"/>
      <c r="AU304" s="6"/>
      <c r="AV304" s="6"/>
      <c r="AW304" s="6"/>
      <c r="AX304" s="6"/>
      <c r="AY304" s="6"/>
      <c r="AZ304" s="6"/>
      <c r="BA304" s="6"/>
      <c r="BB304" s="6"/>
      <c r="BC304" s="6"/>
      <c r="BD304" s="6"/>
      <c r="BE304" s="6"/>
      <c r="BF304" s="6"/>
      <c r="BG304" s="6"/>
      <c r="BH304" s="6"/>
    </row>
    <row r="305" spans="1:60" s="4" customFormat="1" ht="15.75" hidden="1">
      <c r="A305" s="236"/>
      <c r="B305" s="236"/>
      <c r="C305" s="236"/>
      <c r="D305" s="158" t="s">
        <v>527</v>
      </c>
      <c r="E305" s="36"/>
      <c r="F305" s="36"/>
      <c r="G305" s="143">
        <f t="shared" si="12"/>
        <v>0</v>
      </c>
      <c r="H305" s="143"/>
      <c r="I305" s="143"/>
      <c r="J305" s="38"/>
      <c r="K305" s="32">
        <f t="shared" si="13"/>
        <v>0</v>
      </c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  <c r="AH305" s="5"/>
      <c r="AI305" s="5"/>
      <c r="AJ305" s="5"/>
      <c r="AK305" s="5"/>
      <c r="AL305" s="5"/>
      <c r="AM305" s="6"/>
      <c r="AN305" s="6"/>
      <c r="AO305" s="6"/>
      <c r="AP305" s="6"/>
      <c r="AQ305" s="6"/>
      <c r="AR305" s="6"/>
      <c r="AS305" s="6"/>
      <c r="AT305" s="6"/>
      <c r="AU305" s="6"/>
      <c r="AV305" s="6"/>
      <c r="AW305" s="6"/>
      <c r="AX305" s="6"/>
      <c r="AY305" s="6"/>
      <c r="AZ305" s="6"/>
      <c r="BA305" s="6"/>
      <c r="BB305" s="6"/>
      <c r="BC305" s="6"/>
      <c r="BD305" s="6"/>
      <c r="BE305" s="6"/>
      <c r="BF305" s="6"/>
      <c r="BG305" s="6"/>
      <c r="BH305" s="6"/>
    </row>
    <row r="306" spans="1:60" s="4" customFormat="1" ht="30" hidden="1">
      <c r="A306" s="81"/>
      <c r="B306" s="81"/>
      <c r="C306" s="81"/>
      <c r="D306" s="101" t="s">
        <v>550</v>
      </c>
      <c r="E306" s="40"/>
      <c r="F306" s="40"/>
      <c r="G306" s="83">
        <f t="shared" si="12"/>
        <v>0</v>
      </c>
      <c r="H306" s="83"/>
      <c r="I306" s="83"/>
      <c r="J306" s="42"/>
      <c r="K306" s="32">
        <f t="shared" si="13"/>
        <v>0</v>
      </c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  <c r="AH306" s="5"/>
      <c r="AI306" s="5"/>
      <c r="AJ306" s="5"/>
      <c r="AK306" s="5"/>
      <c r="AL306" s="5"/>
      <c r="AM306" s="6"/>
      <c r="AN306" s="6"/>
      <c r="AO306" s="6"/>
      <c r="AP306" s="6"/>
      <c r="AQ306" s="6"/>
      <c r="AR306" s="6"/>
      <c r="AS306" s="6"/>
      <c r="AT306" s="6"/>
      <c r="AU306" s="6"/>
      <c r="AV306" s="6"/>
      <c r="AW306" s="6"/>
      <c r="AX306" s="6"/>
      <c r="AY306" s="6"/>
      <c r="AZ306" s="6"/>
      <c r="BA306" s="6"/>
      <c r="BB306" s="6"/>
      <c r="BC306" s="6"/>
      <c r="BD306" s="6"/>
      <c r="BE306" s="6"/>
      <c r="BF306" s="6"/>
      <c r="BG306" s="6"/>
      <c r="BH306" s="6"/>
    </row>
    <row r="307" spans="1:60" s="4" customFormat="1" ht="15.75" hidden="1">
      <c r="A307" s="54">
        <v>2313230</v>
      </c>
      <c r="B307" s="54" t="s">
        <v>29</v>
      </c>
      <c r="C307" s="54" t="s">
        <v>202</v>
      </c>
      <c r="D307" s="101" t="s">
        <v>31</v>
      </c>
      <c r="E307" s="40"/>
      <c r="F307" s="40"/>
      <c r="G307" s="83">
        <f t="shared" si="12"/>
        <v>0</v>
      </c>
      <c r="H307" s="83"/>
      <c r="I307" s="83"/>
      <c r="J307" s="42"/>
      <c r="K307" s="32">
        <f t="shared" si="13"/>
        <v>0</v>
      </c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  <c r="AH307" s="5"/>
      <c r="AI307" s="5"/>
      <c r="AJ307" s="5"/>
      <c r="AK307" s="5"/>
      <c r="AL307" s="5"/>
      <c r="AM307" s="6"/>
      <c r="AN307" s="6"/>
      <c r="AO307" s="6"/>
      <c r="AP307" s="6"/>
      <c r="AQ307" s="6"/>
      <c r="AR307" s="6"/>
      <c r="AS307" s="6"/>
      <c r="AT307" s="6"/>
      <c r="AU307" s="6"/>
      <c r="AV307" s="6"/>
      <c r="AW307" s="6"/>
      <c r="AX307" s="6"/>
      <c r="AY307" s="6"/>
      <c r="AZ307" s="6"/>
      <c r="BA307" s="6"/>
      <c r="BB307" s="6"/>
      <c r="BC307" s="6"/>
      <c r="BD307" s="6"/>
      <c r="BE307" s="6"/>
      <c r="BF307" s="6"/>
      <c r="BG307" s="6"/>
      <c r="BH307" s="6"/>
    </row>
    <row r="308" spans="1:60" s="4" customFormat="1" ht="57" hidden="1" customHeight="1">
      <c r="A308" s="56">
        <v>2314070</v>
      </c>
      <c r="B308" s="56" t="s">
        <v>410</v>
      </c>
      <c r="C308" s="56" t="s">
        <v>411</v>
      </c>
      <c r="D308" s="122" t="s">
        <v>412</v>
      </c>
      <c r="E308" s="43" t="s">
        <v>551</v>
      </c>
      <c r="F308" s="43"/>
      <c r="G308" s="72">
        <f t="shared" si="12"/>
        <v>0</v>
      </c>
      <c r="H308" s="72"/>
      <c r="I308" s="72"/>
      <c r="J308" s="135">
        <f>+I308</f>
        <v>0</v>
      </c>
      <c r="K308" s="32">
        <f t="shared" si="13"/>
        <v>0</v>
      </c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  <c r="AH308" s="5"/>
      <c r="AI308" s="5"/>
      <c r="AJ308" s="5"/>
      <c r="AK308" s="5"/>
      <c r="AL308" s="5"/>
      <c r="AM308" s="6"/>
      <c r="AN308" s="6"/>
      <c r="AO308" s="6"/>
      <c r="AP308" s="6"/>
      <c r="AQ308" s="6"/>
      <c r="AR308" s="6"/>
      <c r="AS308" s="6"/>
      <c r="AT308" s="6"/>
      <c r="AU308" s="6"/>
      <c r="AV308" s="6"/>
      <c r="AW308" s="6"/>
      <c r="AX308" s="6"/>
      <c r="AY308" s="6"/>
      <c r="AZ308" s="6"/>
      <c r="BA308" s="6"/>
      <c r="BB308" s="6"/>
      <c r="BC308" s="6"/>
      <c r="BD308" s="6"/>
      <c r="BE308" s="6"/>
      <c r="BF308" s="6"/>
      <c r="BG308" s="6"/>
      <c r="BH308" s="6"/>
    </row>
    <row r="309" spans="1:60" s="4" customFormat="1" ht="51" hidden="1" customHeight="1">
      <c r="A309" s="63"/>
      <c r="B309" s="236"/>
      <c r="C309" s="236"/>
      <c r="D309" s="158" t="s">
        <v>555</v>
      </c>
      <c r="E309" s="357"/>
      <c r="F309" s="357"/>
      <c r="G309" s="143">
        <f t="shared" si="12"/>
        <v>0</v>
      </c>
      <c r="H309" s="143"/>
      <c r="I309" s="143"/>
      <c r="J309" s="38"/>
      <c r="K309" s="32">
        <f t="shared" si="13"/>
        <v>0</v>
      </c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  <c r="AH309" s="5"/>
      <c r="AI309" s="5"/>
      <c r="AJ309" s="5"/>
      <c r="AK309" s="5"/>
      <c r="AL309" s="5"/>
      <c r="AM309" s="6"/>
      <c r="AN309" s="6"/>
      <c r="AO309" s="6"/>
      <c r="AP309" s="6"/>
      <c r="AQ309" s="6"/>
      <c r="AR309" s="6"/>
      <c r="AS309" s="6"/>
      <c r="AT309" s="6"/>
      <c r="AU309" s="6"/>
      <c r="AV309" s="6"/>
      <c r="AW309" s="6"/>
      <c r="AX309" s="6"/>
      <c r="AY309" s="6"/>
      <c r="AZ309" s="6"/>
      <c r="BA309" s="6"/>
      <c r="BB309" s="6"/>
      <c r="BC309" s="6"/>
      <c r="BD309" s="6"/>
      <c r="BE309" s="6"/>
      <c r="BF309" s="6"/>
      <c r="BG309" s="6"/>
      <c r="BH309" s="6"/>
    </row>
    <row r="310" spans="1:60" s="4" customFormat="1" ht="44.25" hidden="1" customHeight="1">
      <c r="A310" s="156">
        <v>2317700</v>
      </c>
      <c r="B310" s="156" t="s">
        <v>556</v>
      </c>
      <c r="C310" s="156" t="s">
        <v>557</v>
      </c>
      <c r="D310" s="57" t="s">
        <v>558</v>
      </c>
      <c r="E310" s="357"/>
      <c r="F310" s="357"/>
      <c r="G310" s="202">
        <f t="shared" si="12"/>
        <v>0</v>
      </c>
      <c r="H310" s="202"/>
      <c r="I310" s="202"/>
      <c r="J310" s="45"/>
      <c r="K310" s="32">
        <f t="shared" si="13"/>
        <v>0</v>
      </c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  <c r="AH310" s="5"/>
      <c r="AI310" s="5"/>
      <c r="AJ310" s="5"/>
      <c r="AK310" s="5"/>
      <c r="AL310" s="5"/>
      <c r="AM310" s="6"/>
      <c r="AN310" s="6"/>
      <c r="AO310" s="6"/>
      <c r="AP310" s="6"/>
      <c r="AQ310" s="6"/>
      <c r="AR310" s="6"/>
      <c r="AS310" s="6"/>
      <c r="AT310" s="6"/>
      <c r="AU310" s="6"/>
      <c r="AV310" s="6"/>
      <c r="AW310" s="6"/>
      <c r="AX310" s="6"/>
      <c r="AY310" s="6"/>
      <c r="AZ310" s="6"/>
      <c r="BA310" s="6"/>
      <c r="BB310" s="6"/>
      <c r="BC310" s="6"/>
      <c r="BD310" s="6"/>
      <c r="BE310" s="6"/>
      <c r="BF310" s="6"/>
      <c r="BG310" s="6"/>
      <c r="BH310" s="6"/>
    </row>
    <row r="311" spans="1:60" s="4" customFormat="1" ht="51" hidden="1" customHeight="1">
      <c r="A311" s="54" t="s">
        <v>559</v>
      </c>
      <c r="B311" s="54" t="s">
        <v>434</v>
      </c>
      <c r="C311" s="54" t="s">
        <v>433</v>
      </c>
      <c r="D311" s="58" t="s">
        <v>435</v>
      </c>
      <c r="E311" s="357"/>
      <c r="F311" s="357"/>
      <c r="G311" s="73">
        <f t="shared" si="12"/>
        <v>0</v>
      </c>
      <c r="H311" s="73">
        <f>1348000-1348000</f>
        <v>0</v>
      </c>
      <c r="I311" s="73"/>
      <c r="J311" s="31"/>
      <c r="K311" s="32">
        <f t="shared" si="13"/>
        <v>0</v>
      </c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  <c r="AH311" s="5"/>
      <c r="AI311" s="5"/>
      <c r="AJ311" s="5"/>
      <c r="AK311" s="5"/>
      <c r="AL311" s="5"/>
      <c r="AM311" s="6"/>
      <c r="AN311" s="6"/>
      <c r="AO311" s="6"/>
      <c r="AP311" s="6"/>
      <c r="AQ311" s="6"/>
      <c r="AR311" s="6"/>
      <c r="AS311" s="6"/>
      <c r="AT311" s="6"/>
      <c r="AU311" s="6"/>
      <c r="AV311" s="6"/>
      <c r="AW311" s="6"/>
      <c r="AX311" s="6"/>
      <c r="AY311" s="6"/>
      <c r="AZ311" s="6"/>
      <c r="BA311" s="6"/>
      <c r="BB311" s="6"/>
      <c r="BC311" s="6"/>
      <c r="BD311" s="6"/>
      <c r="BE311" s="6"/>
      <c r="BF311" s="6"/>
      <c r="BG311" s="6"/>
      <c r="BH311" s="6"/>
    </row>
    <row r="312" spans="1:60" s="4" customFormat="1" ht="45.75" hidden="1" customHeight="1">
      <c r="A312" s="168">
        <v>2314070</v>
      </c>
      <c r="B312" s="168" t="s">
        <v>410</v>
      </c>
      <c r="C312" s="168" t="s">
        <v>411</v>
      </c>
      <c r="D312" s="169" t="s">
        <v>412</v>
      </c>
      <c r="E312" s="357"/>
      <c r="F312" s="357"/>
      <c r="G312" s="185">
        <f t="shared" si="12"/>
        <v>0</v>
      </c>
      <c r="H312" s="185"/>
      <c r="I312" s="185"/>
      <c r="J312" s="186">
        <f>+I312</f>
        <v>0</v>
      </c>
      <c r="K312" s="32">
        <f t="shared" si="13"/>
        <v>0</v>
      </c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  <c r="AD312" s="5"/>
      <c r="AE312" s="5"/>
      <c r="AF312" s="5"/>
      <c r="AG312" s="5"/>
      <c r="AH312" s="5"/>
      <c r="AI312" s="5"/>
      <c r="AJ312" s="5"/>
      <c r="AK312" s="5"/>
      <c r="AL312" s="5"/>
      <c r="AM312" s="6"/>
      <c r="AN312" s="6"/>
      <c r="AO312" s="6"/>
      <c r="AP312" s="6"/>
      <c r="AQ312" s="6"/>
      <c r="AR312" s="6"/>
      <c r="AS312" s="6"/>
      <c r="AT312" s="6"/>
      <c r="AU312" s="6"/>
      <c r="AV312" s="6"/>
      <c r="AW312" s="6"/>
      <c r="AX312" s="6"/>
      <c r="AY312" s="6"/>
      <c r="AZ312" s="6"/>
      <c r="BA312" s="6"/>
      <c r="BB312" s="6"/>
      <c r="BC312" s="6"/>
      <c r="BD312" s="6"/>
      <c r="BE312" s="6"/>
      <c r="BF312" s="6"/>
      <c r="BG312" s="6"/>
      <c r="BH312" s="6"/>
    </row>
    <row r="313" spans="1:60" s="4" customFormat="1" ht="45" hidden="1" customHeight="1">
      <c r="A313" s="174"/>
      <c r="B313" s="174"/>
      <c r="C313" s="174"/>
      <c r="D313" s="288" t="s">
        <v>560</v>
      </c>
      <c r="E313" s="357"/>
      <c r="F313" s="249"/>
      <c r="G313" s="172">
        <f t="shared" si="12"/>
        <v>0</v>
      </c>
      <c r="H313" s="172"/>
      <c r="I313" s="172"/>
      <c r="J313" s="173"/>
      <c r="K313" s="39">
        <f t="shared" si="13"/>
        <v>0</v>
      </c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  <c r="AD313" s="5"/>
      <c r="AE313" s="5"/>
      <c r="AF313" s="5"/>
      <c r="AG313" s="5"/>
      <c r="AH313" s="5"/>
      <c r="AI313" s="5"/>
      <c r="AJ313" s="5"/>
      <c r="AK313" s="5"/>
      <c r="AL313" s="5"/>
      <c r="AM313" s="6"/>
      <c r="AN313" s="6"/>
      <c r="AO313" s="6"/>
      <c r="AP313" s="6"/>
      <c r="AQ313" s="6"/>
      <c r="AR313" s="6"/>
      <c r="AS313" s="6"/>
      <c r="AT313" s="6"/>
      <c r="AU313" s="6"/>
      <c r="AV313" s="6"/>
      <c r="AW313" s="6"/>
      <c r="AX313" s="6"/>
      <c r="AY313" s="6"/>
      <c r="AZ313" s="6"/>
      <c r="BA313" s="6"/>
      <c r="BB313" s="6"/>
      <c r="BC313" s="6"/>
      <c r="BD313" s="6"/>
      <c r="BE313" s="6"/>
      <c r="BF313" s="6"/>
      <c r="BG313" s="6"/>
      <c r="BH313" s="6"/>
    </row>
    <row r="314" spans="1:60" s="4" customFormat="1" ht="54" hidden="1" customHeight="1">
      <c r="A314" s="54" t="s">
        <v>552</v>
      </c>
      <c r="B314" s="54" t="s">
        <v>49</v>
      </c>
      <c r="C314" s="54" t="s">
        <v>553</v>
      </c>
      <c r="D314" s="58" t="s">
        <v>554</v>
      </c>
      <c r="E314" s="358"/>
      <c r="F314" s="40"/>
      <c r="G314" s="73">
        <f t="shared" si="12"/>
        <v>0</v>
      </c>
      <c r="H314" s="73"/>
      <c r="I314" s="73"/>
      <c r="J314" s="31"/>
      <c r="K314" s="32">
        <f t="shared" si="13"/>
        <v>0</v>
      </c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  <c r="AH314" s="5"/>
      <c r="AI314" s="5"/>
      <c r="AJ314" s="5"/>
      <c r="AK314" s="5"/>
      <c r="AL314" s="5"/>
      <c r="AM314" s="6"/>
      <c r="AN314" s="6"/>
      <c r="AO314" s="6"/>
      <c r="AP314" s="6"/>
      <c r="AQ314" s="6"/>
      <c r="AR314" s="6"/>
      <c r="AS314" s="6"/>
      <c r="AT314" s="6"/>
      <c r="AU314" s="6"/>
      <c r="AV314" s="6"/>
      <c r="AW314" s="6"/>
      <c r="AX314" s="6"/>
      <c r="AY314" s="6"/>
      <c r="AZ314" s="6"/>
      <c r="BA314" s="6"/>
      <c r="BB314" s="6"/>
      <c r="BC314" s="6"/>
      <c r="BD314" s="6"/>
      <c r="BE314" s="6"/>
      <c r="BF314" s="6"/>
      <c r="BG314" s="6"/>
      <c r="BH314" s="6"/>
    </row>
    <row r="315" spans="1:60" s="4" customFormat="1" ht="30" hidden="1">
      <c r="A315" s="174"/>
      <c r="B315" s="174"/>
      <c r="C315" s="174"/>
      <c r="D315" s="288" t="s">
        <v>561</v>
      </c>
      <c r="E315" s="249"/>
      <c r="F315" s="249"/>
      <c r="G315" s="172">
        <f t="shared" si="12"/>
        <v>0</v>
      </c>
      <c r="H315" s="172"/>
      <c r="I315" s="172"/>
      <c r="J315" s="173"/>
      <c r="K315" s="39">
        <f t="shared" si="13"/>
        <v>0</v>
      </c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  <c r="AH315" s="5"/>
      <c r="AI315" s="5"/>
      <c r="AJ315" s="5"/>
      <c r="AK315" s="5"/>
      <c r="AL315" s="5"/>
      <c r="AM315" s="6"/>
      <c r="AN315" s="6"/>
      <c r="AO315" s="6"/>
      <c r="AP315" s="6"/>
      <c r="AQ315" s="6"/>
      <c r="AR315" s="6"/>
      <c r="AS315" s="6"/>
      <c r="AT315" s="6"/>
      <c r="AU315" s="6"/>
      <c r="AV315" s="6"/>
      <c r="AW315" s="6"/>
      <c r="AX315" s="6"/>
      <c r="AY315" s="6"/>
      <c r="AZ315" s="6"/>
      <c r="BA315" s="6"/>
      <c r="BB315" s="6"/>
      <c r="BC315" s="6"/>
      <c r="BD315" s="6"/>
      <c r="BE315" s="6"/>
      <c r="BF315" s="6"/>
      <c r="BG315" s="6"/>
      <c r="BH315" s="6"/>
    </row>
    <row r="316" spans="1:60" s="4" customFormat="1" ht="53.25" hidden="1" customHeight="1">
      <c r="A316" s="263">
        <v>2419770</v>
      </c>
      <c r="B316" s="263" t="s">
        <v>238</v>
      </c>
      <c r="C316" s="263" t="s">
        <v>239</v>
      </c>
      <c r="D316" s="264" t="s">
        <v>240</v>
      </c>
      <c r="E316" s="355"/>
      <c r="F316" s="355"/>
      <c r="G316" s="185">
        <f t="shared" si="12"/>
        <v>0</v>
      </c>
      <c r="H316" s="185"/>
      <c r="I316" s="185"/>
      <c r="J316" s="218"/>
      <c r="K316" s="32">
        <f t="shared" si="13"/>
        <v>0</v>
      </c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  <c r="AH316" s="5"/>
      <c r="AI316" s="5"/>
      <c r="AJ316" s="5"/>
      <c r="AK316" s="5"/>
      <c r="AL316" s="5"/>
      <c r="AM316" s="6"/>
      <c r="AN316" s="6"/>
      <c r="AO316" s="6"/>
      <c r="AP316" s="6"/>
      <c r="AQ316" s="6"/>
      <c r="AR316" s="6"/>
      <c r="AS316" s="6"/>
      <c r="AT316" s="6"/>
      <c r="AU316" s="6"/>
      <c r="AV316" s="6"/>
      <c r="AW316" s="6"/>
      <c r="AX316" s="6"/>
      <c r="AY316" s="6"/>
      <c r="AZ316" s="6"/>
      <c r="BA316" s="6"/>
      <c r="BB316" s="6"/>
      <c r="BC316" s="6"/>
      <c r="BD316" s="6"/>
      <c r="BE316" s="6"/>
      <c r="BF316" s="6"/>
      <c r="BG316" s="6"/>
      <c r="BH316" s="6"/>
    </row>
    <row r="317" spans="1:60" s="4" customFormat="1" ht="53.25" hidden="1" customHeight="1">
      <c r="A317" s="75">
        <v>2417110</v>
      </c>
      <c r="B317" s="75" t="s">
        <v>562</v>
      </c>
      <c r="C317" s="75" t="s">
        <v>563</v>
      </c>
      <c r="D317" s="76" t="s">
        <v>564</v>
      </c>
      <c r="E317" s="355" t="s">
        <v>567</v>
      </c>
      <c r="F317" s="355" t="s">
        <v>568</v>
      </c>
      <c r="G317" s="77">
        <f>+H317+I317</f>
        <v>0</v>
      </c>
      <c r="H317" s="77"/>
      <c r="I317" s="77"/>
      <c r="J317" s="287"/>
      <c r="K317" s="32">
        <f>+G317</f>
        <v>0</v>
      </c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  <c r="AH317" s="5"/>
      <c r="AI317" s="5"/>
      <c r="AJ317" s="5"/>
      <c r="AK317" s="5"/>
      <c r="AL317" s="5"/>
      <c r="AM317" s="6"/>
      <c r="AN317" s="6"/>
      <c r="AO317" s="6"/>
      <c r="AP317" s="6"/>
      <c r="AQ317" s="6"/>
      <c r="AR317" s="6"/>
      <c r="AS317" s="6"/>
      <c r="AT317" s="6"/>
      <c r="AU317" s="6"/>
      <c r="AV317" s="6"/>
      <c r="AW317" s="6"/>
      <c r="AX317" s="6"/>
      <c r="AY317" s="6"/>
      <c r="AZ317" s="6"/>
      <c r="BA317" s="6"/>
      <c r="BB317" s="6"/>
      <c r="BC317" s="6"/>
      <c r="BD317" s="6"/>
      <c r="BE317" s="6"/>
      <c r="BF317" s="6"/>
      <c r="BG317" s="6"/>
      <c r="BH317" s="6"/>
    </row>
    <row r="318" spans="1:60" s="4" customFormat="1" ht="53.25" hidden="1" customHeight="1">
      <c r="A318" s="53">
        <v>2419770</v>
      </c>
      <c r="B318" s="53" t="s">
        <v>238</v>
      </c>
      <c r="C318" s="53" t="s">
        <v>239</v>
      </c>
      <c r="D318" s="265" t="s">
        <v>240</v>
      </c>
      <c r="E318" s="355"/>
      <c r="F318" s="355"/>
      <c r="G318" s="73">
        <f>+H318+I318</f>
        <v>0</v>
      </c>
      <c r="H318" s="73"/>
      <c r="I318" s="73"/>
      <c r="J318" s="31"/>
      <c r="K318" s="32">
        <f>+G318</f>
        <v>0</v>
      </c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  <c r="AH318" s="5"/>
      <c r="AI318" s="5"/>
      <c r="AJ318" s="5"/>
      <c r="AK318" s="5"/>
      <c r="AL318" s="5"/>
      <c r="AM318" s="6"/>
      <c r="AN318" s="6"/>
      <c r="AO318" s="6"/>
      <c r="AP318" s="6"/>
      <c r="AQ318" s="6"/>
      <c r="AR318" s="6"/>
      <c r="AS318" s="6"/>
      <c r="AT318" s="6"/>
      <c r="AU318" s="6"/>
      <c r="AV318" s="6"/>
      <c r="AW318" s="6"/>
      <c r="AX318" s="6"/>
      <c r="AY318" s="6"/>
      <c r="AZ318" s="6"/>
      <c r="BA318" s="6"/>
      <c r="BB318" s="6"/>
      <c r="BC318" s="6"/>
      <c r="BD318" s="6"/>
      <c r="BE318" s="6"/>
      <c r="BF318" s="6"/>
      <c r="BG318" s="6"/>
      <c r="BH318" s="6"/>
    </row>
    <row r="319" spans="1:60" s="4" customFormat="1" ht="53.25" hidden="1" customHeight="1">
      <c r="A319" s="49" t="s">
        <v>565</v>
      </c>
      <c r="B319" s="289">
        <v>8861</v>
      </c>
      <c r="C319" s="290" t="s">
        <v>518</v>
      </c>
      <c r="D319" s="203" t="s">
        <v>566</v>
      </c>
      <c r="E319" s="352"/>
      <c r="F319" s="355"/>
      <c r="G319" s="73">
        <f>+H319+I319</f>
        <v>0</v>
      </c>
      <c r="H319" s="41"/>
      <c r="I319" s="77"/>
      <c r="J319" s="287"/>
      <c r="K319" s="32">
        <f>+G319</f>
        <v>0</v>
      </c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  <c r="AH319" s="5"/>
      <c r="AI319" s="5"/>
      <c r="AJ319" s="5"/>
      <c r="AK319" s="5"/>
      <c r="AL319" s="5"/>
      <c r="AM319" s="6"/>
      <c r="AN319" s="6"/>
      <c r="AO319" s="6"/>
      <c r="AP319" s="6"/>
      <c r="AQ319" s="6"/>
      <c r="AR319" s="6"/>
      <c r="AS319" s="6"/>
      <c r="AT319" s="6"/>
      <c r="AU319" s="6"/>
      <c r="AV319" s="6"/>
      <c r="AW319" s="6"/>
      <c r="AX319" s="6"/>
      <c r="AY319" s="6"/>
      <c r="AZ319" s="6"/>
      <c r="BA319" s="6"/>
      <c r="BB319" s="6"/>
      <c r="BC319" s="6"/>
      <c r="BD319" s="6"/>
      <c r="BE319" s="6"/>
      <c r="BF319" s="6"/>
      <c r="BG319" s="6"/>
      <c r="BH319" s="6"/>
    </row>
    <row r="320" spans="1:60" s="4" customFormat="1" ht="30" hidden="1">
      <c r="A320" s="74">
        <v>2417120</v>
      </c>
      <c r="B320" s="74" t="s">
        <v>569</v>
      </c>
      <c r="C320" s="74" t="s">
        <v>570</v>
      </c>
      <c r="D320" s="291" t="s">
        <v>571</v>
      </c>
      <c r="E320" s="36"/>
      <c r="F320" s="36"/>
      <c r="G320" s="252">
        <f t="shared" si="12"/>
        <v>0</v>
      </c>
      <c r="H320" s="252"/>
      <c r="I320" s="252"/>
      <c r="J320" s="38"/>
      <c r="K320" s="39">
        <f t="shared" si="13"/>
        <v>0</v>
      </c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  <c r="AH320" s="5"/>
      <c r="AI320" s="5"/>
      <c r="AJ320" s="5"/>
      <c r="AK320" s="5"/>
      <c r="AL320" s="5"/>
      <c r="AM320" s="6"/>
      <c r="AN320" s="6"/>
      <c r="AO320" s="6"/>
      <c r="AP320" s="6"/>
      <c r="AQ320" s="6"/>
      <c r="AR320" s="6"/>
      <c r="AS320" s="6"/>
      <c r="AT320" s="6"/>
      <c r="AU320" s="6"/>
      <c r="AV320" s="6"/>
      <c r="AW320" s="6"/>
      <c r="AX320" s="6"/>
      <c r="AY320" s="6"/>
      <c r="AZ320" s="6"/>
      <c r="BA320" s="6"/>
      <c r="BB320" s="6"/>
      <c r="BC320" s="6"/>
      <c r="BD320" s="6"/>
      <c r="BE320" s="6"/>
      <c r="BF320" s="6"/>
      <c r="BG320" s="6"/>
      <c r="BH320" s="6"/>
    </row>
    <row r="321" spans="1:60" s="4" customFormat="1" ht="40.5" hidden="1">
      <c r="A321" s="66"/>
      <c r="B321" s="128"/>
      <c r="C321" s="128"/>
      <c r="D321" s="79" t="s">
        <v>572</v>
      </c>
      <c r="E321" s="40"/>
      <c r="F321" s="40"/>
      <c r="G321" s="80">
        <f t="shared" si="12"/>
        <v>0</v>
      </c>
      <c r="H321" s="80"/>
      <c r="I321" s="80"/>
      <c r="J321" s="42"/>
      <c r="K321" s="39">
        <f t="shared" si="13"/>
        <v>0</v>
      </c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  <c r="AH321" s="5"/>
      <c r="AI321" s="5"/>
      <c r="AJ321" s="5"/>
      <c r="AK321" s="5"/>
      <c r="AL321" s="5"/>
      <c r="AM321" s="6"/>
      <c r="AN321" s="6"/>
      <c r="AO321" s="6"/>
      <c r="AP321" s="6"/>
      <c r="AQ321" s="6"/>
      <c r="AR321" s="6"/>
      <c r="AS321" s="6"/>
      <c r="AT321" s="6"/>
      <c r="AU321" s="6"/>
      <c r="AV321" s="6"/>
      <c r="AW321" s="6"/>
      <c r="AX321" s="6"/>
      <c r="AY321" s="6"/>
      <c r="AZ321" s="6"/>
      <c r="BA321" s="6"/>
      <c r="BB321" s="6"/>
      <c r="BC321" s="6"/>
      <c r="BD321" s="6"/>
      <c r="BE321" s="6"/>
      <c r="BF321" s="6"/>
      <c r="BG321" s="6"/>
      <c r="BH321" s="6"/>
    </row>
    <row r="322" spans="1:60" s="4" customFormat="1" ht="30" hidden="1">
      <c r="A322" s="53">
        <v>2417150</v>
      </c>
      <c r="B322" s="81" t="s">
        <v>573</v>
      </c>
      <c r="C322" s="81" t="s">
        <v>574</v>
      </c>
      <c r="D322" s="126" t="s">
        <v>575</v>
      </c>
      <c r="E322" s="40"/>
      <c r="F322" s="40"/>
      <c r="G322" s="210">
        <f t="shared" si="12"/>
        <v>0</v>
      </c>
      <c r="H322" s="210"/>
      <c r="I322" s="210"/>
      <c r="J322" s="42"/>
      <c r="K322" s="39">
        <f t="shared" si="13"/>
        <v>0</v>
      </c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  <c r="AH322" s="5"/>
      <c r="AI322" s="5"/>
      <c r="AJ322" s="5"/>
      <c r="AK322" s="5"/>
      <c r="AL322" s="5"/>
      <c r="AM322" s="6"/>
      <c r="AN322" s="6"/>
      <c r="AO322" s="6"/>
      <c r="AP322" s="6"/>
      <c r="AQ322" s="6"/>
      <c r="AR322" s="6"/>
      <c r="AS322" s="6"/>
      <c r="AT322" s="6"/>
      <c r="AU322" s="6"/>
      <c r="AV322" s="6"/>
      <c r="AW322" s="6"/>
      <c r="AX322" s="6"/>
      <c r="AY322" s="6"/>
      <c r="AZ322" s="6"/>
      <c r="BA322" s="6"/>
      <c r="BB322" s="6"/>
      <c r="BC322" s="6"/>
      <c r="BD322" s="6"/>
      <c r="BE322" s="6"/>
      <c r="BF322" s="6"/>
      <c r="BG322" s="6"/>
      <c r="BH322" s="6"/>
    </row>
    <row r="323" spans="1:60" s="4" customFormat="1" ht="15.75" hidden="1">
      <c r="A323" s="53">
        <v>2417300</v>
      </c>
      <c r="B323" s="53" t="s">
        <v>216</v>
      </c>
      <c r="C323" s="53" t="s">
        <v>217</v>
      </c>
      <c r="D323" s="292" t="s">
        <v>218</v>
      </c>
      <c r="E323" s="40"/>
      <c r="F323" s="40"/>
      <c r="G323" s="80">
        <f t="shared" si="12"/>
        <v>0</v>
      </c>
      <c r="H323" s="80"/>
      <c r="I323" s="80"/>
      <c r="J323" s="42"/>
      <c r="K323" s="39">
        <f t="shared" si="13"/>
        <v>0</v>
      </c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  <c r="AH323" s="5"/>
      <c r="AI323" s="5"/>
      <c r="AJ323" s="5"/>
      <c r="AK323" s="5"/>
      <c r="AL323" s="5"/>
      <c r="AM323" s="6"/>
      <c r="AN323" s="6"/>
      <c r="AO323" s="6"/>
      <c r="AP323" s="6"/>
      <c r="AQ323" s="6"/>
      <c r="AR323" s="6"/>
      <c r="AS323" s="6"/>
      <c r="AT323" s="6"/>
      <c r="AU323" s="6"/>
      <c r="AV323" s="6"/>
      <c r="AW323" s="6"/>
      <c r="AX323" s="6"/>
      <c r="AY323" s="6"/>
      <c r="AZ323" s="6"/>
      <c r="BA323" s="6"/>
      <c r="BB323" s="6"/>
      <c r="BC323" s="6"/>
      <c r="BD323" s="6"/>
      <c r="BE323" s="6"/>
      <c r="BF323" s="6"/>
      <c r="BG323" s="6"/>
      <c r="BH323" s="6"/>
    </row>
    <row r="324" spans="1:60" s="4" customFormat="1" ht="30" hidden="1">
      <c r="A324" s="91">
        <v>2417380</v>
      </c>
      <c r="B324" s="91" t="s">
        <v>576</v>
      </c>
      <c r="C324" s="91" t="s">
        <v>577</v>
      </c>
      <c r="D324" s="132" t="s">
        <v>578</v>
      </c>
      <c r="E324" s="40"/>
      <c r="F324" s="40"/>
      <c r="G324" s="68">
        <f t="shared" si="12"/>
        <v>0</v>
      </c>
      <c r="H324" s="68"/>
      <c r="I324" s="68"/>
      <c r="J324" s="42"/>
      <c r="K324" s="39">
        <f t="shared" si="13"/>
        <v>0</v>
      </c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  <c r="AH324" s="5"/>
      <c r="AI324" s="5"/>
      <c r="AJ324" s="5"/>
      <c r="AK324" s="5"/>
      <c r="AL324" s="5"/>
      <c r="AM324" s="6"/>
      <c r="AN324" s="6"/>
      <c r="AO324" s="6"/>
      <c r="AP324" s="6"/>
      <c r="AQ324" s="6"/>
      <c r="AR324" s="6"/>
      <c r="AS324" s="6"/>
      <c r="AT324" s="6"/>
      <c r="AU324" s="6"/>
      <c r="AV324" s="6"/>
      <c r="AW324" s="6"/>
      <c r="AX324" s="6"/>
      <c r="AY324" s="6"/>
      <c r="AZ324" s="6"/>
      <c r="BA324" s="6"/>
      <c r="BB324" s="6"/>
      <c r="BC324" s="6"/>
      <c r="BD324" s="6"/>
      <c r="BE324" s="6"/>
      <c r="BF324" s="6"/>
      <c r="BG324" s="6"/>
      <c r="BH324" s="6"/>
    </row>
    <row r="325" spans="1:60" s="4" customFormat="1" ht="30" hidden="1">
      <c r="A325" s="293">
        <v>2417670</v>
      </c>
      <c r="B325" s="154">
        <v>7670</v>
      </c>
      <c r="C325" s="293" t="s">
        <v>46</v>
      </c>
      <c r="D325" s="125" t="s">
        <v>47</v>
      </c>
      <c r="E325" s="40"/>
      <c r="F325" s="40"/>
      <c r="G325" s="68">
        <f t="shared" si="12"/>
        <v>0</v>
      </c>
      <c r="H325" s="68"/>
      <c r="I325" s="68"/>
      <c r="J325" s="42"/>
      <c r="K325" s="39">
        <f t="shared" si="13"/>
        <v>0</v>
      </c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  <c r="AH325" s="5"/>
      <c r="AI325" s="5"/>
      <c r="AJ325" s="5"/>
      <c r="AK325" s="5"/>
      <c r="AL325" s="5"/>
      <c r="AM325" s="6"/>
      <c r="AN325" s="6"/>
      <c r="AO325" s="6"/>
      <c r="AP325" s="6"/>
      <c r="AQ325" s="6"/>
      <c r="AR325" s="6"/>
      <c r="AS325" s="6"/>
      <c r="AT325" s="6"/>
      <c r="AU325" s="6"/>
      <c r="AV325" s="6"/>
      <c r="AW325" s="6"/>
      <c r="AX325" s="6"/>
      <c r="AY325" s="6"/>
      <c r="AZ325" s="6"/>
      <c r="BA325" s="6"/>
      <c r="BB325" s="6"/>
      <c r="BC325" s="6"/>
      <c r="BD325" s="6"/>
      <c r="BE325" s="6"/>
      <c r="BF325" s="6"/>
      <c r="BG325" s="6"/>
      <c r="BH325" s="6"/>
    </row>
    <row r="326" spans="1:60" s="4" customFormat="1" ht="47.25" hidden="1">
      <c r="A326" s="49" t="s">
        <v>565</v>
      </c>
      <c r="B326" s="289">
        <v>8861</v>
      </c>
      <c r="C326" s="290" t="s">
        <v>518</v>
      </c>
      <c r="D326" s="203" t="s">
        <v>579</v>
      </c>
      <c r="E326" s="40" t="s">
        <v>580</v>
      </c>
      <c r="F326" s="40" t="s">
        <v>581</v>
      </c>
      <c r="G326" s="41">
        <f t="shared" si="12"/>
        <v>0</v>
      </c>
      <c r="H326" s="41"/>
      <c r="I326" s="210"/>
      <c r="J326" s="88"/>
      <c r="K326" s="39">
        <f t="shared" si="13"/>
        <v>0</v>
      </c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  <c r="AH326" s="5"/>
      <c r="AI326" s="5"/>
      <c r="AJ326" s="5"/>
      <c r="AK326" s="5"/>
      <c r="AL326" s="5"/>
      <c r="AM326" s="6"/>
      <c r="AN326" s="6"/>
      <c r="AO326" s="6"/>
      <c r="AP326" s="6"/>
      <c r="AQ326" s="6"/>
      <c r="AR326" s="6"/>
      <c r="AS326" s="6"/>
      <c r="AT326" s="6"/>
      <c r="AU326" s="6"/>
      <c r="AV326" s="6"/>
      <c r="AW326" s="6"/>
      <c r="AX326" s="6"/>
      <c r="AY326" s="6"/>
      <c r="AZ326" s="6"/>
      <c r="BA326" s="6"/>
      <c r="BB326" s="6"/>
      <c r="BC326" s="6"/>
      <c r="BD326" s="6"/>
      <c r="BE326" s="6"/>
      <c r="BF326" s="6"/>
      <c r="BG326" s="6"/>
      <c r="BH326" s="6"/>
    </row>
    <row r="327" spans="1:60" s="4" customFormat="1" ht="15.75" hidden="1">
      <c r="A327" s="66">
        <v>2419770</v>
      </c>
      <c r="B327" s="91" t="s">
        <v>238</v>
      </c>
      <c r="C327" s="91" t="s">
        <v>239</v>
      </c>
      <c r="D327" s="126" t="s">
        <v>240</v>
      </c>
      <c r="E327" s="40"/>
      <c r="F327" s="40"/>
      <c r="G327" s="93">
        <f t="shared" si="12"/>
        <v>0</v>
      </c>
      <c r="H327" s="93"/>
      <c r="I327" s="93"/>
      <c r="J327" s="42"/>
      <c r="K327" s="39">
        <f t="shared" si="13"/>
        <v>0</v>
      </c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  <c r="AE327" s="5"/>
      <c r="AF327" s="5"/>
      <c r="AG327" s="5"/>
      <c r="AH327" s="5"/>
      <c r="AI327" s="5"/>
      <c r="AJ327" s="5"/>
      <c r="AK327" s="5"/>
      <c r="AL327" s="5"/>
      <c r="AM327" s="6"/>
      <c r="AN327" s="6"/>
      <c r="AO327" s="6"/>
      <c r="AP327" s="6"/>
      <c r="AQ327" s="6"/>
      <c r="AR327" s="6"/>
      <c r="AS327" s="6"/>
      <c r="AT327" s="6"/>
      <c r="AU327" s="6"/>
      <c r="AV327" s="6"/>
      <c r="AW327" s="6"/>
      <c r="AX327" s="6"/>
      <c r="AY327" s="6"/>
      <c r="AZ327" s="6"/>
      <c r="BA327" s="6"/>
      <c r="BB327" s="6"/>
      <c r="BC327" s="6"/>
      <c r="BD327" s="6"/>
      <c r="BE327" s="6"/>
      <c r="BF327" s="6"/>
      <c r="BG327" s="6"/>
      <c r="BH327" s="6"/>
    </row>
    <row r="328" spans="1:60" s="4" customFormat="1" ht="30" hidden="1">
      <c r="A328" s="22">
        <v>2419800</v>
      </c>
      <c r="B328" s="244" t="s">
        <v>98</v>
      </c>
      <c r="C328" s="244" t="s">
        <v>64</v>
      </c>
      <c r="D328" s="294" t="s">
        <v>65</v>
      </c>
      <c r="E328" s="43"/>
      <c r="F328" s="43"/>
      <c r="G328" s="157">
        <f t="shared" si="12"/>
        <v>0</v>
      </c>
      <c r="H328" s="157"/>
      <c r="I328" s="157"/>
      <c r="J328" s="45"/>
      <c r="K328" s="39">
        <f t="shared" si="13"/>
        <v>0</v>
      </c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  <c r="AH328" s="5"/>
      <c r="AI328" s="5"/>
      <c r="AJ328" s="5"/>
      <c r="AK328" s="5"/>
      <c r="AL328" s="5"/>
      <c r="AM328" s="6"/>
      <c r="AN328" s="6"/>
      <c r="AO328" s="6"/>
      <c r="AP328" s="6"/>
      <c r="AQ328" s="6"/>
      <c r="AR328" s="6"/>
      <c r="AS328" s="6"/>
      <c r="AT328" s="6"/>
      <c r="AU328" s="6"/>
      <c r="AV328" s="6"/>
      <c r="AW328" s="6"/>
      <c r="AX328" s="6"/>
      <c r="AY328" s="6"/>
      <c r="AZ328" s="6"/>
      <c r="BA328" s="6"/>
      <c r="BB328" s="6"/>
      <c r="BC328" s="6"/>
      <c r="BD328" s="6"/>
      <c r="BE328" s="6"/>
      <c r="BF328" s="6"/>
      <c r="BG328" s="6"/>
      <c r="BH328" s="6"/>
    </row>
    <row r="329" spans="1:60" s="4" customFormat="1" ht="55.5" hidden="1" customHeight="1">
      <c r="A329" s="168">
        <v>2519770</v>
      </c>
      <c r="B329" s="168" t="s">
        <v>238</v>
      </c>
      <c r="C329" s="168" t="s">
        <v>239</v>
      </c>
      <c r="D329" s="169" t="s">
        <v>240</v>
      </c>
      <c r="E329" s="355"/>
      <c r="F329" s="355"/>
      <c r="G329" s="185">
        <f t="shared" si="12"/>
        <v>0</v>
      </c>
      <c r="H329" s="185"/>
      <c r="I329" s="185"/>
      <c r="J329" s="186">
        <f>+I329</f>
        <v>0</v>
      </c>
      <c r="K329" s="295">
        <f t="shared" si="13"/>
        <v>0</v>
      </c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  <c r="AH329" s="5"/>
      <c r="AI329" s="5"/>
      <c r="AJ329" s="5"/>
      <c r="AK329" s="5"/>
      <c r="AL329" s="5"/>
      <c r="AM329" s="6"/>
      <c r="AN329" s="6"/>
      <c r="AO329" s="6"/>
      <c r="AP329" s="6"/>
      <c r="AQ329" s="6"/>
      <c r="AR329" s="6"/>
      <c r="AS329" s="6"/>
      <c r="AT329" s="6"/>
      <c r="AU329" s="6"/>
      <c r="AV329" s="6"/>
      <c r="AW329" s="6"/>
      <c r="AX329" s="6"/>
      <c r="AY329" s="6"/>
      <c r="AZ329" s="6"/>
      <c r="BA329" s="6"/>
      <c r="BB329" s="6"/>
      <c r="BC329" s="6"/>
      <c r="BD329" s="6"/>
      <c r="BE329" s="6"/>
      <c r="BF329" s="6"/>
      <c r="BG329" s="6"/>
      <c r="BH329" s="6"/>
    </row>
    <row r="330" spans="1:60" s="4" customFormat="1" ht="15.75" hidden="1">
      <c r="A330" s="63"/>
      <c r="B330" s="63"/>
      <c r="C330" s="63"/>
      <c r="D330" s="296"/>
      <c r="E330" s="36"/>
      <c r="F330" s="36"/>
      <c r="G330" s="65">
        <f t="shared" si="12"/>
        <v>0</v>
      </c>
      <c r="H330" s="65"/>
      <c r="I330" s="65"/>
      <c r="J330" s="38"/>
      <c r="K330" s="39">
        <f t="shared" si="13"/>
        <v>0</v>
      </c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  <c r="AH330" s="5"/>
      <c r="AI330" s="5"/>
      <c r="AJ330" s="5"/>
      <c r="AK330" s="5"/>
      <c r="AL330" s="5"/>
      <c r="AM330" s="6"/>
      <c r="AN330" s="6"/>
      <c r="AO330" s="6"/>
      <c r="AP330" s="6"/>
      <c r="AQ330" s="6"/>
      <c r="AR330" s="6"/>
      <c r="AS330" s="6"/>
      <c r="AT330" s="6"/>
      <c r="AU330" s="6"/>
      <c r="AV330" s="6"/>
      <c r="AW330" s="6"/>
      <c r="AX330" s="6"/>
      <c r="AY330" s="6"/>
      <c r="AZ330" s="6"/>
      <c r="BA330" s="6"/>
      <c r="BB330" s="6"/>
      <c r="BC330" s="6"/>
      <c r="BD330" s="6"/>
      <c r="BE330" s="6"/>
      <c r="BF330" s="6"/>
      <c r="BG330" s="6"/>
      <c r="BH330" s="6"/>
    </row>
    <row r="331" spans="1:60" s="4" customFormat="1" ht="48" hidden="1">
      <c r="A331" s="69"/>
      <c r="B331" s="69"/>
      <c r="C331" s="69"/>
      <c r="D331" s="70" t="s">
        <v>583</v>
      </c>
      <c r="E331" s="43"/>
      <c r="F331" s="43"/>
      <c r="G331" s="71">
        <f t="shared" si="12"/>
        <v>0</v>
      </c>
      <c r="H331" s="71"/>
      <c r="I331" s="71"/>
      <c r="J331" s="45"/>
      <c r="K331" s="39">
        <f t="shared" si="13"/>
        <v>0</v>
      </c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  <c r="AH331" s="5"/>
      <c r="AI331" s="5"/>
      <c r="AJ331" s="5"/>
      <c r="AK331" s="5"/>
      <c r="AL331" s="5"/>
      <c r="AM331" s="6"/>
      <c r="AN331" s="6"/>
      <c r="AO331" s="6"/>
      <c r="AP331" s="6"/>
      <c r="AQ331" s="6"/>
      <c r="AR331" s="6"/>
      <c r="AS331" s="6"/>
      <c r="AT331" s="6"/>
      <c r="AU331" s="6"/>
      <c r="AV331" s="6"/>
      <c r="AW331" s="6"/>
      <c r="AX331" s="6"/>
      <c r="AY331" s="6"/>
      <c r="AZ331" s="6"/>
      <c r="BA331" s="6"/>
      <c r="BB331" s="6"/>
      <c r="BC331" s="6"/>
      <c r="BD331" s="6"/>
      <c r="BE331" s="6"/>
      <c r="BF331" s="6"/>
      <c r="BG331" s="6"/>
      <c r="BH331" s="6"/>
    </row>
    <row r="332" spans="1:60" s="4" customFormat="1" ht="31.5" hidden="1" customHeight="1">
      <c r="A332" s="297"/>
      <c r="B332" s="297"/>
      <c r="C332" s="297"/>
      <c r="D332" s="297"/>
      <c r="E332" s="298" t="s">
        <v>584</v>
      </c>
      <c r="F332" s="297"/>
      <c r="G332" s="297"/>
      <c r="H332" s="297"/>
      <c r="I332" s="359" t="s">
        <v>585</v>
      </c>
      <c r="J332" s="359"/>
      <c r="K332" s="299"/>
      <c r="L332" s="299"/>
      <c r="M332" s="299"/>
      <c r="N332" s="299"/>
      <c r="O332" s="356"/>
      <c r="P332" s="356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  <c r="AH332" s="5"/>
      <c r="AI332" s="5"/>
      <c r="AJ332" s="5"/>
      <c r="AK332" s="5"/>
      <c r="AL332" s="5"/>
      <c r="AM332" s="6"/>
      <c r="AN332" s="6"/>
      <c r="AO332" s="6"/>
      <c r="AP332" s="6"/>
      <c r="AQ332" s="6"/>
      <c r="AR332" s="6"/>
      <c r="AS332" s="6"/>
      <c r="AT332" s="6"/>
      <c r="AU332" s="6"/>
      <c r="AV332" s="6"/>
      <c r="AW332" s="6"/>
      <c r="AX332" s="6"/>
      <c r="AY332" s="6"/>
      <c r="AZ332" s="6"/>
      <c r="BA332" s="6"/>
      <c r="BB332" s="6"/>
      <c r="BC332" s="6"/>
      <c r="BD332" s="6"/>
      <c r="BE332" s="6"/>
      <c r="BF332" s="6"/>
      <c r="BG332" s="6"/>
      <c r="BH332" s="6"/>
    </row>
    <row r="333" spans="1:60" s="4" customFormat="1" ht="83.25" hidden="1" customHeight="1">
      <c r="A333" s="74" t="s">
        <v>586</v>
      </c>
      <c r="B333" s="74" t="s">
        <v>29</v>
      </c>
      <c r="C333" s="74" t="s">
        <v>179</v>
      </c>
      <c r="D333" s="300" t="s">
        <v>348</v>
      </c>
      <c r="E333" s="36" t="s">
        <v>349</v>
      </c>
      <c r="F333" s="36" t="s">
        <v>587</v>
      </c>
      <c r="G333" s="37">
        <f>+H333+I333</f>
        <v>0</v>
      </c>
      <c r="H333" s="37"/>
      <c r="I333" s="37"/>
      <c r="J333" s="183">
        <f>+I333</f>
        <v>0</v>
      </c>
      <c r="K333" s="32">
        <f>+G333</f>
        <v>0</v>
      </c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  <c r="AH333" s="5"/>
      <c r="AI333" s="5"/>
      <c r="AJ333" s="5"/>
      <c r="AK333" s="5"/>
      <c r="AL333" s="5"/>
      <c r="AM333" s="6"/>
      <c r="AN333" s="6"/>
      <c r="AO333" s="6"/>
      <c r="AP333" s="6"/>
      <c r="AQ333" s="6"/>
      <c r="AR333" s="6"/>
      <c r="AS333" s="6"/>
      <c r="AT333" s="6"/>
      <c r="AU333" s="6"/>
      <c r="AV333" s="6"/>
      <c r="AW333" s="6"/>
      <c r="AX333" s="6"/>
      <c r="AY333" s="6"/>
      <c r="AZ333" s="6"/>
      <c r="BA333" s="6"/>
      <c r="BB333" s="6"/>
      <c r="BC333" s="6"/>
      <c r="BD333" s="6"/>
      <c r="BE333" s="6"/>
      <c r="BF333" s="6"/>
      <c r="BG333" s="6"/>
      <c r="BH333" s="6"/>
    </row>
    <row r="334" spans="1:60" s="4" customFormat="1" ht="78" hidden="1" customHeight="1">
      <c r="A334" s="22" t="s">
        <v>588</v>
      </c>
      <c r="B334" s="22" t="s">
        <v>589</v>
      </c>
      <c r="C334" s="22" t="s">
        <v>582</v>
      </c>
      <c r="D334" s="21" t="s">
        <v>590</v>
      </c>
      <c r="E334" s="43" t="s">
        <v>27</v>
      </c>
      <c r="F334" s="43"/>
      <c r="G334" s="44">
        <f t="shared" si="12"/>
        <v>0</v>
      </c>
      <c r="H334" s="44"/>
      <c r="I334" s="44"/>
      <c r="J334" s="135">
        <f>+I334</f>
        <v>0</v>
      </c>
      <c r="K334" s="32">
        <f t="shared" si="13"/>
        <v>0</v>
      </c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  <c r="AE334" s="5"/>
      <c r="AF334" s="5"/>
      <c r="AG334" s="5"/>
      <c r="AH334" s="5"/>
      <c r="AI334" s="5"/>
      <c r="AJ334" s="5"/>
      <c r="AK334" s="5"/>
      <c r="AL334" s="5"/>
      <c r="AM334" s="6"/>
      <c r="AN334" s="6"/>
      <c r="AO334" s="6"/>
      <c r="AP334" s="6"/>
      <c r="AQ334" s="6"/>
      <c r="AR334" s="6"/>
      <c r="AS334" s="6"/>
      <c r="AT334" s="6"/>
      <c r="AU334" s="6"/>
      <c r="AV334" s="6"/>
      <c r="AW334" s="6"/>
      <c r="AX334" s="6"/>
      <c r="AY334" s="6"/>
      <c r="AZ334" s="6"/>
      <c r="BA334" s="6"/>
      <c r="BB334" s="6"/>
      <c r="BC334" s="6"/>
      <c r="BD334" s="6"/>
      <c r="BE334" s="6"/>
      <c r="BF334" s="6"/>
      <c r="BG334" s="6"/>
      <c r="BH334" s="6"/>
    </row>
    <row r="335" spans="1:60" s="4" customFormat="1" ht="75" hidden="1" customHeight="1">
      <c r="A335" s="74" t="s">
        <v>591</v>
      </c>
      <c r="B335" s="74" t="s">
        <v>592</v>
      </c>
      <c r="C335" s="74" t="s">
        <v>593</v>
      </c>
      <c r="D335" s="35" t="s">
        <v>594</v>
      </c>
      <c r="E335" s="352"/>
      <c r="F335" s="352"/>
      <c r="G335" s="37">
        <f t="shared" si="12"/>
        <v>0</v>
      </c>
      <c r="H335" s="37"/>
      <c r="I335" s="37"/>
      <c r="J335" s="183">
        <f>+I335</f>
        <v>0</v>
      </c>
      <c r="K335" s="32">
        <f t="shared" si="13"/>
        <v>0</v>
      </c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  <c r="AH335" s="5"/>
      <c r="AI335" s="5"/>
      <c r="AJ335" s="5"/>
      <c r="AK335" s="5"/>
      <c r="AL335" s="5"/>
      <c r="AM335" s="6"/>
      <c r="AN335" s="6"/>
      <c r="AO335" s="6"/>
      <c r="AP335" s="6"/>
      <c r="AQ335" s="6"/>
      <c r="AR335" s="6"/>
      <c r="AS335" s="6"/>
      <c r="AT335" s="6"/>
      <c r="AU335" s="6"/>
      <c r="AV335" s="6"/>
      <c r="AW335" s="6"/>
      <c r="AX335" s="6"/>
      <c r="AY335" s="6"/>
      <c r="AZ335" s="6"/>
      <c r="BA335" s="6"/>
      <c r="BB335" s="6"/>
      <c r="BC335" s="6"/>
      <c r="BD335" s="6"/>
      <c r="BE335" s="6"/>
      <c r="BF335" s="6"/>
      <c r="BG335" s="6"/>
      <c r="BH335" s="6"/>
    </row>
    <row r="336" spans="1:60" s="4" customFormat="1" ht="75" hidden="1" customHeight="1">
      <c r="A336" s="53" t="s">
        <v>595</v>
      </c>
      <c r="B336" s="54" t="s">
        <v>238</v>
      </c>
      <c r="C336" s="54" t="s">
        <v>239</v>
      </c>
      <c r="D336" s="58" t="s">
        <v>240</v>
      </c>
      <c r="E336" s="353"/>
      <c r="F336" s="353"/>
      <c r="G336" s="41">
        <f t="shared" si="12"/>
        <v>0</v>
      </c>
      <c r="H336" s="41"/>
      <c r="I336" s="41"/>
      <c r="J336" s="131">
        <f>+I336</f>
        <v>0</v>
      </c>
      <c r="K336" s="32">
        <f t="shared" si="13"/>
        <v>0</v>
      </c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  <c r="AH336" s="5"/>
      <c r="AI336" s="5"/>
      <c r="AJ336" s="5"/>
      <c r="AK336" s="5"/>
      <c r="AL336" s="5"/>
      <c r="AM336" s="6"/>
      <c r="AN336" s="6"/>
      <c r="AO336" s="6"/>
      <c r="AP336" s="6"/>
      <c r="AQ336" s="6"/>
      <c r="AR336" s="6"/>
      <c r="AS336" s="6"/>
      <c r="AT336" s="6"/>
      <c r="AU336" s="6"/>
      <c r="AV336" s="6"/>
      <c r="AW336" s="6"/>
      <c r="AX336" s="6"/>
      <c r="AY336" s="6"/>
      <c r="AZ336" s="6"/>
      <c r="BA336" s="6"/>
      <c r="BB336" s="6"/>
      <c r="BC336" s="6"/>
      <c r="BD336" s="6"/>
      <c r="BE336" s="6"/>
      <c r="BF336" s="6"/>
      <c r="BG336" s="6"/>
      <c r="BH336" s="6"/>
    </row>
    <row r="337" spans="1:60" s="4" customFormat="1" ht="53.45" hidden="1" customHeight="1">
      <c r="A337" s="263" t="s">
        <v>596</v>
      </c>
      <c r="B337" s="263" t="s">
        <v>234</v>
      </c>
      <c r="C337" s="263" t="s">
        <v>597</v>
      </c>
      <c r="D337" s="180" t="s">
        <v>236</v>
      </c>
      <c r="E337" s="249"/>
      <c r="F337" s="249"/>
      <c r="G337" s="301">
        <f t="shared" si="12"/>
        <v>0</v>
      </c>
      <c r="H337" s="301"/>
      <c r="I337" s="301"/>
      <c r="J337" s="173"/>
      <c r="K337" s="39">
        <f t="shared" si="13"/>
        <v>0</v>
      </c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  <c r="AH337" s="5"/>
      <c r="AI337" s="5"/>
      <c r="AJ337" s="5"/>
      <c r="AK337" s="5"/>
      <c r="AL337" s="5"/>
      <c r="AM337" s="6"/>
      <c r="AN337" s="6"/>
      <c r="AO337" s="6"/>
      <c r="AP337" s="6"/>
      <c r="AQ337" s="6"/>
      <c r="AR337" s="6"/>
      <c r="AS337" s="6"/>
      <c r="AT337" s="6"/>
      <c r="AU337" s="6"/>
      <c r="AV337" s="6"/>
      <c r="AW337" s="6"/>
      <c r="AX337" s="6"/>
      <c r="AY337" s="6"/>
      <c r="AZ337" s="6"/>
      <c r="BA337" s="6"/>
      <c r="BB337" s="6"/>
      <c r="BC337" s="6"/>
      <c r="BD337" s="6"/>
      <c r="BE337" s="6"/>
      <c r="BF337" s="6"/>
      <c r="BG337" s="6"/>
      <c r="BH337" s="6"/>
    </row>
    <row r="338" spans="1:60" s="4" customFormat="1" ht="15.6" hidden="1" customHeight="1">
      <c r="A338" s="75">
        <v>2712700</v>
      </c>
      <c r="B338" s="75" t="s">
        <v>216</v>
      </c>
      <c r="C338" s="75" t="s">
        <v>217</v>
      </c>
      <c r="D338" s="158" t="s">
        <v>218</v>
      </c>
      <c r="E338" s="36"/>
      <c r="F338" s="36"/>
      <c r="G338" s="302">
        <f t="shared" si="12"/>
        <v>0</v>
      </c>
      <c r="H338" s="302"/>
      <c r="I338" s="302"/>
      <c r="J338" s="38"/>
      <c r="K338" s="39">
        <f t="shared" si="13"/>
        <v>0</v>
      </c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  <c r="AH338" s="5"/>
      <c r="AI338" s="5"/>
      <c r="AJ338" s="5"/>
      <c r="AK338" s="5"/>
      <c r="AL338" s="5"/>
      <c r="AM338" s="6"/>
      <c r="AN338" s="6"/>
      <c r="AO338" s="6"/>
      <c r="AP338" s="6"/>
      <c r="AQ338" s="6"/>
      <c r="AR338" s="6"/>
      <c r="AS338" s="6"/>
      <c r="AT338" s="6"/>
      <c r="AU338" s="6"/>
      <c r="AV338" s="6"/>
      <c r="AW338" s="6"/>
      <c r="AX338" s="6"/>
      <c r="AY338" s="6"/>
      <c r="AZ338" s="6"/>
      <c r="BA338" s="6"/>
      <c r="BB338" s="6"/>
      <c r="BC338" s="6"/>
      <c r="BD338" s="6"/>
      <c r="BE338" s="6"/>
      <c r="BF338" s="6"/>
      <c r="BG338" s="6"/>
      <c r="BH338" s="6"/>
    </row>
    <row r="339" spans="1:60" s="4" customFormat="1" ht="96.6" hidden="1" customHeight="1">
      <c r="A339" s="46">
        <v>2717110</v>
      </c>
      <c r="B339" s="46" t="s">
        <v>562</v>
      </c>
      <c r="C339" s="303" t="s">
        <v>563</v>
      </c>
      <c r="D339" s="215" t="s">
        <v>564</v>
      </c>
      <c r="E339" s="43"/>
      <c r="F339" s="43"/>
      <c r="G339" s="72">
        <f t="shared" si="12"/>
        <v>0</v>
      </c>
      <c r="H339" s="72"/>
      <c r="I339" s="72">
        <f>500000-500000</f>
        <v>0</v>
      </c>
      <c r="J339" s="45">
        <f>500000-500000</f>
        <v>0</v>
      </c>
      <c r="K339" s="39">
        <f t="shared" si="13"/>
        <v>0</v>
      </c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  <c r="AH339" s="5"/>
      <c r="AI339" s="5"/>
      <c r="AJ339" s="5"/>
      <c r="AK339" s="5"/>
      <c r="AL339" s="5"/>
      <c r="AM339" s="6"/>
      <c r="AN339" s="6"/>
      <c r="AO339" s="6"/>
      <c r="AP339" s="6"/>
      <c r="AQ339" s="6"/>
      <c r="AR339" s="6"/>
      <c r="AS339" s="6"/>
      <c r="AT339" s="6"/>
      <c r="AU339" s="6"/>
      <c r="AV339" s="6"/>
      <c r="AW339" s="6"/>
      <c r="AX339" s="6"/>
      <c r="AY339" s="6"/>
      <c r="AZ339" s="6"/>
      <c r="BA339" s="6"/>
      <c r="BB339" s="6"/>
      <c r="BC339" s="6"/>
      <c r="BD339" s="6"/>
      <c r="BE339" s="6"/>
      <c r="BF339" s="6"/>
      <c r="BG339" s="6"/>
      <c r="BH339" s="6"/>
    </row>
    <row r="340" spans="1:60" s="4" customFormat="1" ht="74.25" hidden="1" customHeight="1">
      <c r="A340" s="49" t="s">
        <v>598</v>
      </c>
      <c r="B340" s="49" t="s">
        <v>573</v>
      </c>
      <c r="C340" s="290" t="s">
        <v>574</v>
      </c>
      <c r="D340" s="52" t="s">
        <v>575</v>
      </c>
      <c r="E340" s="40" t="s">
        <v>599</v>
      </c>
      <c r="F340" s="40"/>
      <c r="G340" s="73">
        <f t="shared" si="12"/>
        <v>0</v>
      </c>
      <c r="H340" s="73"/>
      <c r="I340" s="73"/>
      <c r="J340" s="31"/>
      <c r="K340" s="32">
        <f t="shared" si="13"/>
        <v>0</v>
      </c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  <c r="AH340" s="5"/>
      <c r="AI340" s="5"/>
      <c r="AJ340" s="5"/>
      <c r="AK340" s="5"/>
      <c r="AL340" s="5"/>
      <c r="AM340" s="6"/>
      <c r="AN340" s="6"/>
      <c r="AO340" s="6"/>
      <c r="AP340" s="6"/>
      <c r="AQ340" s="6"/>
      <c r="AR340" s="6"/>
      <c r="AS340" s="6"/>
      <c r="AT340" s="6"/>
      <c r="AU340" s="6"/>
      <c r="AV340" s="6"/>
      <c r="AW340" s="6"/>
      <c r="AX340" s="6"/>
      <c r="AY340" s="6"/>
      <c r="AZ340" s="6"/>
      <c r="BA340" s="6"/>
      <c r="BB340" s="6"/>
      <c r="BC340" s="6"/>
      <c r="BD340" s="6"/>
      <c r="BE340" s="6"/>
      <c r="BF340" s="6"/>
      <c r="BG340" s="6"/>
      <c r="BH340" s="6"/>
    </row>
    <row r="341" spans="1:60" s="4" customFormat="1" ht="15.6" hidden="1" customHeight="1">
      <c r="A341" s="236">
        <v>2717610</v>
      </c>
      <c r="B341" s="236" t="s">
        <v>600</v>
      </c>
      <c r="C341" s="236" t="s">
        <v>423</v>
      </c>
      <c r="D341" s="158" t="s">
        <v>601</v>
      </c>
      <c r="E341" s="249"/>
      <c r="F341" s="249"/>
      <c r="G341" s="143">
        <f t="shared" si="12"/>
        <v>0</v>
      </c>
      <c r="H341" s="143">
        <f>500000-500000</f>
        <v>0</v>
      </c>
      <c r="I341" s="143">
        <f>500000-500000</f>
        <v>0</v>
      </c>
      <c r="J341" s="38">
        <f>500000-500000</f>
        <v>0</v>
      </c>
      <c r="K341" s="39">
        <f t="shared" si="13"/>
        <v>0</v>
      </c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  <c r="AH341" s="5"/>
      <c r="AI341" s="5"/>
      <c r="AJ341" s="5"/>
      <c r="AK341" s="5"/>
      <c r="AL341" s="5"/>
      <c r="AM341" s="6"/>
      <c r="AN341" s="6"/>
      <c r="AO341" s="6"/>
      <c r="AP341" s="6"/>
      <c r="AQ341" s="6"/>
      <c r="AR341" s="6"/>
      <c r="AS341" s="6"/>
      <c r="AT341" s="6"/>
      <c r="AU341" s="6"/>
      <c r="AV341" s="6"/>
      <c r="AW341" s="6"/>
      <c r="AX341" s="6"/>
      <c r="AY341" s="6"/>
      <c r="AZ341" s="6"/>
      <c r="BA341" s="6"/>
      <c r="BB341" s="6"/>
      <c r="BC341" s="6"/>
      <c r="BD341" s="6"/>
      <c r="BE341" s="6"/>
      <c r="BF341" s="6"/>
      <c r="BG341" s="6"/>
      <c r="BH341" s="6"/>
    </row>
    <row r="342" spans="1:60" s="4" customFormat="1" ht="15.6" hidden="1" customHeight="1">
      <c r="A342" s="81">
        <v>2717640</v>
      </c>
      <c r="B342" s="81" t="s">
        <v>227</v>
      </c>
      <c r="C342" s="81" t="s">
        <v>228</v>
      </c>
      <c r="D342" s="154" t="s">
        <v>229</v>
      </c>
      <c r="E342" s="249"/>
      <c r="F342" s="249"/>
      <c r="G342" s="83">
        <f t="shared" si="12"/>
        <v>0</v>
      </c>
      <c r="H342" s="83"/>
      <c r="I342" s="83"/>
      <c r="J342" s="42"/>
      <c r="K342" s="39">
        <f t="shared" si="13"/>
        <v>0</v>
      </c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  <c r="AH342" s="5"/>
      <c r="AI342" s="5"/>
      <c r="AJ342" s="5"/>
      <c r="AK342" s="5"/>
      <c r="AL342" s="5"/>
      <c r="AM342" s="6"/>
      <c r="AN342" s="6"/>
      <c r="AO342" s="6"/>
      <c r="AP342" s="6"/>
      <c r="AQ342" s="6"/>
      <c r="AR342" s="6"/>
      <c r="AS342" s="6"/>
      <c r="AT342" s="6"/>
      <c r="AU342" s="6"/>
      <c r="AV342" s="6"/>
      <c r="AW342" s="6"/>
      <c r="AX342" s="6"/>
      <c r="AY342" s="6"/>
      <c r="AZ342" s="6"/>
      <c r="BA342" s="6"/>
      <c r="BB342" s="6"/>
      <c r="BC342" s="6"/>
      <c r="BD342" s="6"/>
      <c r="BE342" s="6"/>
      <c r="BF342" s="6"/>
      <c r="BG342" s="6"/>
      <c r="BH342" s="6"/>
    </row>
    <row r="343" spans="1:60" s="4" customFormat="1" ht="54" hidden="1" customHeight="1">
      <c r="A343" s="53">
        <v>2717670</v>
      </c>
      <c r="B343" s="81" t="s">
        <v>45</v>
      </c>
      <c r="C343" s="81" t="s">
        <v>46</v>
      </c>
      <c r="D343" s="231" t="s">
        <v>47</v>
      </c>
      <c r="E343" s="43"/>
      <c r="F343" s="43"/>
      <c r="G343" s="83">
        <f t="shared" si="12"/>
        <v>0</v>
      </c>
      <c r="H343" s="83"/>
      <c r="I343" s="83"/>
      <c r="J343" s="42"/>
      <c r="K343" s="39">
        <f t="shared" si="13"/>
        <v>0</v>
      </c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  <c r="AH343" s="5"/>
      <c r="AI343" s="5"/>
      <c r="AJ343" s="5"/>
      <c r="AK343" s="5"/>
      <c r="AL343" s="5"/>
      <c r="AM343" s="6"/>
      <c r="AN343" s="6"/>
      <c r="AO343" s="6"/>
      <c r="AP343" s="6"/>
      <c r="AQ343" s="6"/>
      <c r="AR343" s="6"/>
      <c r="AS343" s="6"/>
      <c r="AT343" s="6"/>
      <c r="AU343" s="6"/>
      <c r="AV343" s="6"/>
      <c r="AW343" s="6"/>
      <c r="AX343" s="6"/>
      <c r="AY343" s="6"/>
      <c r="AZ343" s="6"/>
      <c r="BA343" s="6"/>
      <c r="BB343" s="6"/>
      <c r="BC343" s="6"/>
      <c r="BD343" s="6"/>
      <c r="BE343" s="6"/>
      <c r="BF343" s="6"/>
      <c r="BG343" s="6"/>
      <c r="BH343" s="6"/>
    </row>
    <row r="344" spans="1:60" s="4" customFormat="1" ht="39.6" hidden="1" customHeight="1">
      <c r="A344" s="69"/>
      <c r="B344" s="156"/>
      <c r="C344" s="156"/>
      <c r="D344" s="304" t="s">
        <v>602</v>
      </c>
      <c r="E344" s="43"/>
      <c r="F344" s="43"/>
      <c r="G344" s="202">
        <f t="shared" si="12"/>
        <v>0</v>
      </c>
      <c r="H344" s="202"/>
      <c r="I344" s="202"/>
      <c r="J344" s="45"/>
      <c r="K344" s="39">
        <f t="shared" si="13"/>
        <v>0</v>
      </c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  <c r="AH344" s="5"/>
      <c r="AI344" s="5"/>
      <c r="AJ344" s="5"/>
      <c r="AK344" s="5"/>
      <c r="AL344" s="5"/>
      <c r="AM344" s="6"/>
      <c r="AN344" s="6"/>
      <c r="AO344" s="6"/>
      <c r="AP344" s="6"/>
      <c r="AQ344" s="6"/>
      <c r="AR344" s="6"/>
      <c r="AS344" s="6"/>
      <c r="AT344" s="6"/>
      <c r="AU344" s="6"/>
      <c r="AV344" s="6"/>
      <c r="AW344" s="6"/>
      <c r="AX344" s="6"/>
      <c r="AY344" s="6"/>
      <c r="AZ344" s="6"/>
      <c r="BA344" s="6"/>
      <c r="BB344" s="6"/>
      <c r="BC344" s="6"/>
      <c r="BD344" s="6"/>
      <c r="BE344" s="6"/>
      <c r="BF344" s="6"/>
      <c r="BG344" s="6"/>
      <c r="BH344" s="6"/>
    </row>
    <row r="345" spans="1:60" s="4" customFormat="1" ht="61.15" hidden="1" customHeight="1">
      <c r="A345" s="75" t="s">
        <v>603</v>
      </c>
      <c r="B345" s="75" t="s">
        <v>49</v>
      </c>
      <c r="C345" s="75" t="s">
        <v>493</v>
      </c>
      <c r="D345" s="76" t="s">
        <v>554</v>
      </c>
      <c r="E345" s="36" t="s">
        <v>604</v>
      </c>
      <c r="F345" s="36"/>
      <c r="G345" s="77">
        <f t="shared" si="12"/>
        <v>0</v>
      </c>
      <c r="H345" s="77">
        <f>5200000-5200000</f>
        <v>0</v>
      </c>
      <c r="I345" s="77"/>
      <c r="J345" s="38"/>
      <c r="K345" s="39">
        <f t="shared" si="13"/>
        <v>0</v>
      </c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  <c r="AH345" s="5"/>
      <c r="AI345" s="5"/>
      <c r="AJ345" s="5"/>
      <c r="AK345" s="5"/>
      <c r="AL345" s="5"/>
      <c r="AM345" s="6"/>
      <c r="AN345" s="6"/>
      <c r="AO345" s="6"/>
      <c r="AP345" s="6"/>
      <c r="AQ345" s="6"/>
      <c r="AR345" s="6"/>
      <c r="AS345" s="6"/>
      <c r="AT345" s="6"/>
      <c r="AU345" s="6"/>
      <c r="AV345" s="6"/>
      <c r="AW345" s="6"/>
      <c r="AX345" s="6"/>
      <c r="AY345" s="6"/>
      <c r="AZ345" s="6"/>
      <c r="BA345" s="6"/>
      <c r="BB345" s="6"/>
      <c r="BC345" s="6"/>
      <c r="BD345" s="6"/>
      <c r="BE345" s="6"/>
      <c r="BF345" s="6"/>
      <c r="BG345" s="6"/>
      <c r="BH345" s="6"/>
    </row>
    <row r="346" spans="1:60" s="4" customFormat="1" ht="54" hidden="1" customHeight="1">
      <c r="A346" s="66"/>
      <c r="B346" s="66"/>
      <c r="C346" s="66"/>
      <c r="D346" s="67" t="s">
        <v>605</v>
      </c>
      <c r="E346" s="40"/>
      <c r="F346" s="40"/>
      <c r="G346" s="68">
        <f t="shared" si="12"/>
        <v>0</v>
      </c>
      <c r="H346" s="68"/>
      <c r="I346" s="68"/>
      <c r="J346" s="42"/>
      <c r="K346" s="39">
        <f t="shared" si="13"/>
        <v>0</v>
      </c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  <c r="AH346" s="5"/>
      <c r="AI346" s="5"/>
      <c r="AJ346" s="5"/>
      <c r="AK346" s="5"/>
      <c r="AL346" s="5"/>
      <c r="AM346" s="6"/>
      <c r="AN346" s="6"/>
      <c r="AO346" s="6"/>
      <c r="AP346" s="6"/>
      <c r="AQ346" s="6"/>
      <c r="AR346" s="6"/>
      <c r="AS346" s="6"/>
      <c r="AT346" s="6"/>
      <c r="AU346" s="6"/>
      <c r="AV346" s="6"/>
      <c r="AW346" s="6"/>
      <c r="AX346" s="6"/>
      <c r="AY346" s="6"/>
      <c r="AZ346" s="6"/>
      <c r="BA346" s="6"/>
      <c r="BB346" s="6"/>
      <c r="BC346" s="6"/>
      <c r="BD346" s="6"/>
      <c r="BE346" s="6"/>
      <c r="BF346" s="6"/>
      <c r="BG346" s="6"/>
      <c r="BH346" s="6"/>
    </row>
    <row r="347" spans="1:60" s="4" customFormat="1" ht="24" hidden="1">
      <c r="A347" s="66"/>
      <c r="B347" s="66"/>
      <c r="C347" s="66"/>
      <c r="D347" s="67" t="s">
        <v>606</v>
      </c>
      <c r="E347" s="40"/>
      <c r="F347" s="40"/>
      <c r="G347" s="68">
        <f t="shared" si="12"/>
        <v>0</v>
      </c>
      <c r="H347" s="68"/>
      <c r="I347" s="68"/>
      <c r="J347" s="42"/>
      <c r="K347" s="39">
        <f t="shared" si="13"/>
        <v>0</v>
      </c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  <c r="AH347" s="5"/>
      <c r="AI347" s="5"/>
      <c r="AJ347" s="5"/>
      <c r="AK347" s="5"/>
      <c r="AL347" s="5"/>
      <c r="AM347" s="6"/>
      <c r="AN347" s="6"/>
      <c r="AO347" s="6"/>
      <c r="AP347" s="6"/>
      <c r="AQ347" s="6"/>
      <c r="AR347" s="6"/>
      <c r="AS347" s="6"/>
      <c r="AT347" s="6"/>
      <c r="AU347" s="6"/>
      <c r="AV347" s="6"/>
      <c r="AW347" s="6"/>
      <c r="AX347" s="6"/>
      <c r="AY347" s="6"/>
      <c r="AZ347" s="6"/>
      <c r="BA347" s="6"/>
      <c r="BB347" s="6"/>
      <c r="BC347" s="6"/>
      <c r="BD347" s="6"/>
      <c r="BE347" s="6"/>
      <c r="BF347" s="6"/>
      <c r="BG347" s="6"/>
      <c r="BH347" s="6"/>
    </row>
    <row r="348" spans="1:60" s="4" customFormat="1" ht="15.75" hidden="1">
      <c r="A348" s="81">
        <v>2718312</v>
      </c>
      <c r="B348" s="81" t="s">
        <v>607</v>
      </c>
      <c r="C348" s="81" t="s">
        <v>608</v>
      </c>
      <c r="D348" s="84" t="s">
        <v>609</v>
      </c>
      <c r="E348" s="40"/>
      <c r="F348" s="40"/>
      <c r="G348" s="83">
        <f t="shared" si="12"/>
        <v>0</v>
      </c>
      <c r="H348" s="83"/>
      <c r="I348" s="83"/>
      <c r="J348" s="42"/>
      <c r="K348" s="39">
        <f t="shared" si="13"/>
        <v>0</v>
      </c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  <c r="AH348" s="5"/>
      <c r="AI348" s="5"/>
      <c r="AJ348" s="5"/>
      <c r="AK348" s="5"/>
      <c r="AL348" s="5"/>
      <c r="AM348" s="6"/>
      <c r="AN348" s="6"/>
      <c r="AO348" s="6"/>
      <c r="AP348" s="6"/>
      <c r="AQ348" s="6"/>
      <c r="AR348" s="6"/>
      <c r="AS348" s="6"/>
      <c r="AT348" s="6"/>
      <c r="AU348" s="6"/>
      <c r="AV348" s="6"/>
      <c r="AW348" s="6"/>
      <c r="AX348" s="6"/>
      <c r="AY348" s="6"/>
      <c r="AZ348" s="6"/>
      <c r="BA348" s="6"/>
      <c r="BB348" s="6"/>
      <c r="BC348" s="6"/>
      <c r="BD348" s="6"/>
      <c r="BE348" s="6"/>
      <c r="BF348" s="6"/>
      <c r="BG348" s="6"/>
      <c r="BH348" s="6"/>
    </row>
    <row r="349" spans="1:60" s="4" customFormat="1" ht="27" hidden="1">
      <c r="A349" s="53">
        <v>2718313</v>
      </c>
      <c r="B349" s="91" t="s">
        <v>495</v>
      </c>
      <c r="C349" s="91" t="s">
        <v>496</v>
      </c>
      <c r="D349" s="305" t="s">
        <v>497</v>
      </c>
      <c r="E349" s="40"/>
      <c r="F349" s="40"/>
      <c r="G349" s="80">
        <f t="shared" si="12"/>
        <v>0</v>
      </c>
      <c r="H349" s="80"/>
      <c r="I349" s="80"/>
      <c r="J349" s="42"/>
      <c r="K349" s="39">
        <f t="shared" si="13"/>
        <v>0</v>
      </c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  <c r="AH349" s="5"/>
      <c r="AI349" s="5"/>
      <c r="AJ349" s="5"/>
      <c r="AK349" s="5"/>
      <c r="AL349" s="5"/>
      <c r="AM349" s="6"/>
      <c r="AN349" s="6"/>
      <c r="AO349" s="6"/>
      <c r="AP349" s="6"/>
      <c r="AQ349" s="6"/>
      <c r="AR349" s="6"/>
      <c r="AS349" s="6"/>
      <c r="AT349" s="6"/>
      <c r="AU349" s="6"/>
      <c r="AV349" s="6"/>
      <c r="AW349" s="6"/>
      <c r="AX349" s="6"/>
      <c r="AY349" s="6"/>
      <c r="AZ349" s="6"/>
      <c r="BA349" s="6"/>
      <c r="BB349" s="6"/>
      <c r="BC349" s="6"/>
      <c r="BD349" s="6"/>
      <c r="BE349" s="6"/>
      <c r="BF349" s="6"/>
      <c r="BG349" s="6"/>
      <c r="BH349" s="6"/>
    </row>
    <row r="350" spans="1:60" s="4" customFormat="1" ht="36.6" hidden="1" customHeight="1">
      <c r="A350" s="81">
        <v>2718320</v>
      </c>
      <c r="B350" s="81" t="s">
        <v>610</v>
      </c>
      <c r="C350" s="81" t="s">
        <v>611</v>
      </c>
      <c r="D350" s="125" t="s">
        <v>612</v>
      </c>
      <c r="E350" s="40"/>
      <c r="F350" s="40"/>
      <c r="G350" s="83">
        <f t="shared" si="12"/>
        <v>0</v>
      </c>
      <c r="H350" s="83"/>
      <c r="I350" s="83"/>
      <c r="J350" s="42"/>
      <c r="K350" s="39">
        <f t="shared" si="13"/>
        <v>0</v>
      </c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  <c r="AH350" s="5"/>
      <c r="AI350" s="5"/>
      <c r="AJ350" s="5"/>
      <c r="AK350" s="5"/>
      <c r="AL350" s="5"/>
      <c r="AM350" s="6"/>
      <c r="AN350" s="6"/>
      <c r="AO350" s="6"/>
      <c r="AP350" s="6"/>
      <c r="AQ350" s="6"/>
      <c r="AR350" s="6"/>
      <c r="AS350" s="6"/>
      <c r="AT350" s="6"/>
      <c r="AU350" s="6"/>
      <c r="AV350" s="6"/>
      <c r="AW350" s="6"/>
      <c r="AX350" s="6"/>
      <c r="AY350" s="6"/>
      <c r="AZ350" s="6"/>
      <c r="BA350" s="6"/>
      <c r="BB350" s="6"/>
      <c r="BC350" s="6"/>
      <c r="BD350" s="6"/>
      <c r="BE350" s="6"/>
      <c r="BF350" s="6"/>
      <c r="BG350" s="6"/>
      <c r="BH350" s="6"/>
    </row>
    <row r="351" spans="1:60" s="4" customFormat="1" ht="30" hidden="1">
      <c r="A351" s="91">
        <v>2718330</v>
      </c>
      <c r="B351" s="91" t="s">
        <v>613</v>
      </c>
      <c r="C351" s="91" t="s">
        <v>614</v>
      </c>
      <c r="D351" s="306" t="s">
        <v>615</v>
      </c>
      <c r="E351" s="40"/>
      <c r="F351" s="40"/>
      <c r="G351" s="80">
        <f t="shared" si="12"/>
        <v>0</v>
      </c>
      <c r="H351" s="80"/>
      <c r="I351" s="80"/>
      <c r="J351" s="42"/>
      <c r="K351" s="39">
        <f t="shared" si="13"/>
        <v>0</v>
      </c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  <c r="AH351" s="5"/>
      <c r="AI351" s="5"/>
      <c r="AJ351" s="5"/>
      <c r="AK351" s="5"/>
      <c r="AL351" s="5"/>
      <c r="AM351" s="6"/>
      <c r="AN351" s="6"/>
      <c r="AO351" s="6"/>
      <c r="AP351" s="6"/>
      <c r="AQ351" s="6"/>
      <c r="AR351" s="6"/>
      <c r="AS351" s="6"/>
      <c r="AT351" s="6"/>
      <c r="AU351" s="6"/>
      <c r="AV351" s="6"/>
      <c r="AW351" s="6"/>
      <c r="AX351" s="6"/>
      <c r="AY351" s="6"/>
      <c r="AZ351" s="6"/>
      <c r="BA351" s="6"/>
      <c r="BB351" s="6"/>
      <c r="BC351" s="6"/>
      <c r="BD351" s="6"/>
      <c r="BE351" s="6"/>
      <c r="BF351" s="6"/>
      <c r="BG351" s="6"/>
      <c r="BH351" s="6"/>
    </row>
    <row r="352" spans="1:60" s="4" customFormat="1" ht="44.25" hidden="1" customHeight="1">
      <c r="A352" s="53">
        <v>2718340</v>
      </c>
      <c r="B352" s="53" t="s">
        <v>234</v>
      </c>
      <c r="C352" s="53" t="s">
        <v>616</v>
      </c>
      <c r="D352" s="30" t="s">
        <v>236</v>
      </c>
      <c r="E352" s="43" t="s">
        <v>617</v>
      </c>
      <c r="F352" s="43" t="s">
        <v>618</v>
      </c>
      <c r="G352" s="41">
        <f t="shared" si="12"/>
        <v>0</v>
      </c>
      <c r="H352" s="41"/>
      <c r="I352" s="41"/>
      <c r="J352" s="88"/>
      <c r="K352" s="39">
        <f t="shared" si="13"/>
        <v>0</v>
      </c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  <c r="AH352" s="5"/>
      <c r="AI352" s="5"/>
      <c r="AJ352" s="5"/>
      <c r="AK352" s="5"/>
      <c r="AL352" s="5"/>
      <c r="AM352" s="6"/>
      <c r="AN352" s="6"/>
      <c r="AO352" s="6"/>
      <c r="AP352" s="6"/>
      <c r="AQ352" s="6"/>
      <c r="AR352" s="6"/>
      <c r="AS352" s="6"/>
      <c r="AT352" s="6"/>
      <c r="AU352" s="6"/>
      <c r="AV352" s="6"/>
      <c r="AW352" s="6"/>
      <c r="AX352" s="6"/>
      <c r="AY352" s="6"/>
      <c r="AZ352" s="6"/>
      <c r="BA352" s="6"/>
      <c r="BB352" s="6"/>
      <c r="BC352" s="6"/>
      <c r="BD352" s="6"/>
      <c r="BE352" s="6"/>
      <c r="BF352" s="6"/>
      <c r="BG352" s="6"/>
      <c r="BH352" s="6"/>
    </row>
    <row r="353" spans="1:60" s="4" customFormat="1" ht="44.25" hidden="1" customHeight="1">
      <c r="A353" s="53" t="s">
        <v>619</v>
      </c>
      <c r="B353" s="53" t="s">
        <v>500</v>
      </c>
      <c r="C353" s="53" t="s">
        <v>367</v>
      </c>
      <c r="D353" s="30" t="s">
        <v>221</v>
      </c>
      <c r="E353" s="354" t="s">
        <v>182</v>
      </c>
      <c r="F353" s="354" t="s">
        <v>620</v>
      </c>
      <c r="G353" s="41">
        <f t="shared" si="12"/>
        <v>0</v>
      </c>
      <c r="H353" s="41"/>
      <c r="I353" s="41"/>
      <c r="J353" s="131">
        <f>+I353</f>
        <v>0</v>
      </c>
      <c r="K353" s="204">
        <f t="shared" si="13"/>
        <v>0</v>
      </c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  <c r="AH353" s="5"/>
      <c r="AI353" s="5"/>
      <c r="AJ353" s="5"/>
      <c r="AK353" s="5"/>
      <c r="AL353" s="5"/>
      <c r="AM353" s="6"/>
      <c r="AN353" s="6"/>
      <c r="AO353" s="6"/>
      <c r="AP353" s="6"/>
      <c r="AQ353" s="6"/>
      <c r="AR353" s="6"/>
      <c r="AS353" s="6"/>
      <c r="AT353" s="6"/>
      <c r="AU353" s="6"/>
      <c r="AV353" s="6"/>
      <c r="AW353" s="6"/>
      <c r="AX353" s="6"/>
      <c r="AY353" s="6"/>
      <c r="AZ353" s="6"/>
      <c r="BA353" s="6"/>
      <c r="BB353" s="6"/>
      <c r="BC353" s="6"/>
      <c r="BD353" s="6"/>
      <c r="BE353" s="6"/>
      <c r="BF353" s="6"/>
      <c r="BG353" s="6"/>
      <c r="BH353" s="6"/>
    </row>
    <row r="354" spans="1:60" s="4" customFormat="1" ht="57" hidden="1" customHeight="1">
      <c r="A354" s="56">
        <v>2719720</v>
      </c>
      <c r="B354" s="56" t="s">
        <v>371</v>
      </c>
      <c r="C354" s="56" t="s">
        <v>372</v>
      </c>
      <c r="D354" s="243" t="s">
        <v>621</v>
      </c>
      <c r="E354" s="355"/>
      <c r="F354" s="355"/>
      <c r="G354" s="44">
        <f>+H354+I354</f>
        <v>0</v>
      </c>
      <c r="H354" s="44"/>
      <c r="I354" s="44"/>
      <c r="J354" s="135">
        <f>+I354</f>
        <v>0</v>
      </c>
      <c r="K354" s="204">
        <f>+G354</f>
        <v>0</v>
      </c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  <c r="AH354" s="5"/>
      <c r="AI354" s="5"/>
      <c r="AJ354" s="5"/>
      <c r="AK354" s="5"/>
      <c r="AL354" s="5"/>
      <c r="AM354" s="6"/>
      <c r="AN354" s="6"/>
      <c r="AO354" s="6"/>
      <c r="AP354" s="6"/>
      <c r="AQ354" s="6"/>
      <c r="AR354" s="6"/>
      <c r="AS354" s="6"/>
      <c r="AT354" s="6"/>
      <c r="AU354" s="6"/>
      <c r="AV354" s="6"/>
      <c r="AW354" s="6"/>
      <c r="AX354" s="6"/>
      <c r="AY354" s="6"/>
      <c r="AZ354" s="6"/>
      <c r="BA354" s="6"/>
      <c r="BB354" s="6"/>
      <c r="BC354" s="6"/>
      <c r="BD354" s="6"/>
      <c r="BE354" s="6"/>
      <c r="BF354" s="6"/>
      <c r="BG354" s="6"/>
      <c r="BH354" s="6"/>
    </row>
    <row r="355" spans="1:60" s="4" customFormat="1" ht="73.5" hidden="1" customHeight="1">
      <c r="A355" s="75">
        <v>2719770</v>
      </c>
      <c r="B355" s="75" t="s">
        <v>238</v>
      </c>
      <c r="C355" s="75" t="s">
        <v>239</v>
      </c>
      <c r="D355" s="270" t="s">
        <v>240</v>
      </c>
      <c r="E355" s="36" t="s">
        <v>622</v>
      </c>
      <c r="F355" s="36" t="s">
        <v>623</v>
      </c>
      <c r="G355" s="77">
        <f t="shared" si="12"/>
        <v>0</v>
      </c>
      <c r="H355" s="77"/>
      <c r="I355" s="77"/>
      <c r="J355" s="38"/>
      <c r="K355" s="204">
        <f t="shared" si="13"/>
        <v>0</v>
      </c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  <c r="AH355" s="5"/>
      <c r="AI355" s="5"/>
      <c r="AJ355" s="5"/>
      <c r="AK355" s="5"/>
      <c r="AL355" s="5"/>
      <c r="AM355" s="6"/>
      <c r="AN355" s="6"/>
      <c r="AO355" s="6"/>
      <c r="AP355" s="6"/>
      <c r="AQ355" s="6"/>
      <c r="AR355" s="6"/>
      <c r="AS355" s="6"/>
      <c r="AT355" s="6"/>
      <c r="AU355" s="6"/>
      <c r="AV355" s="6"/>
      <c r="AW355" s="6"/>
      <c r="AX355" s="6"/>
      <c r="AY355" s="6"/>
      <c r="AZ355" s="6"/>
      <c r="BA355" s="6"/>
      <c r="BB355" s="6"/>
      <c r="BC355" s="6"/>
      <c r="BD355" s="6"/>
      <c r="BE355" s="6"/>
      <c r="BF355" s="6"/>
      <c r="BG355" s="6"/>
      <c r="BH355" s="6"/>
    </row>
    <row r="356" spans="1:60" s="4" customFormat="1" ht="85.15" hidden="1" customHeight="1">
      <c r="A356" s="81"/>
      <c r="B356" s="81"/>
      <c r="C356" s="81"/>
      <c r="D356" s="84" t="s">
        <v>624</v>
      </c>
      <c r="E356" s="40"/>
      <c r="F356" s="40"/>
      <c r="G356" s="83">
        <f t="shared" ref="G356:G410" si="14">+H356+I356</f>
        <v>0</v>
      </c>
      <c r="H356" s="83"/>
      <c r="I356" s="83"/>
      <c r="J356" s="42"/>
      <c r="K356" s="39">
        <f t="shared" ref="K356:K375" si="15">+G356</f>
        <v>0</v>
      </c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  <c r="AH356" s="5"/>
      <c r="AI356" s="5"/>
      <c r="AJ356" s="5"/>
      <c r="AK356" s="5"/>
      <c r="AL356" s="5"/>
      <c r="AM356" s="6"/>
      <c r="AN356" s="6"/>
      <c r="AO356" s="6"/>
      <c r="AP356" s="6"/>
      <c r="AQ356" s="6"/>
      <c r="AR356" s="6"/>
      <c r="AS356" s="6"/>
      <c r="AT356" s="6"/>
      <c r="AU356" s="6"/>
      <c r="AV356" s="6"/>
      <c r="AW356" s="6"/>
      <c r="AX356" s="6"/>
      <c r="AY356" s="6"/>
      <c r="AZ356" s="6"/>
      <c r="BA356" s="6"/>
      <c r="BB356" s="6"/>
      <c r="BC356" s="6"/>
      <c r="BD356" s="6"/>
      <c r="BE356" s="6"/>
      <c r="BF356" s="6"/>
      <c r="BG356" s="6"/>
      <c r="BH356" s="6"/>
    </row>
    <row r="357" spans="1:60" s="4" customFormat="1" ht="60" hidden="1">
      <c r="A357" s="81"/>
      <c r="B357" s="81"/>
      <c r="C357" s="81"/>
      <c r="D357" s="306" t="s">
        <v>625</v>
      </c>
      <c r="E357" s="40"/>
      <c r="F357" s="40"/>
      <c r="G357" s="83">
        <f t="shared" si="14"/>
        <v>0</v>
      </c>
      <c r="H357" s="83"/>
      <c r="I357" s="83"/>
      <c r="J357" s="42"/>
      <c r="K357" s="39">
        <f t="shared" si="15"/>
        <v>0</v>
      </c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  <c r="AH357" s="5"/>
      <c r="AI357" s="5"/>
      <c r="AJ357" s="5"/>
      <c r="AK357" s="5"/>
      <c r="AL357" s="5"/>
      <c r="AM357" s="6"/>
      <c r="AN357" s="6"/>
      <c r="AO357" s="6"/>
      <c r="AP357" s="6"/>
      <c r="AQ357" s="6"/>
      <c r="AR357" s="6"/>
      <c r="AS357" s="6"/>
      <c r="AT357" s="6"/>
      <c r="AU357" s="6"/>
      <c r="AV357" s="6"/>
      <c r="AW357" s="6"/>
      <c r="AX357" s="6"/>
      <c r="AY357" s="6"/>
      <c r="AZ357" s="6"/>
      <c r="BA357" s="6"/>
      <c r="BB357" s="6"/>
      <c r="BC357" s="6"/>
      <c r="BD357" s="6"/>
      <c r="BE357" s="6"/>
      <c r="BF357" s="6"/>
      <c r="BG357" s="6"/>
      <c r="BH357" s="6"/>
    </row>
    <row r="358" spans="1:60" s="4" customFormat="1" ht="64.900000000000006" hidden="1" customHeight="1">
      <c r="A358" s="81"/>
      <c r="B358" s="81"/>
      <c r="C358" s="81"/>
      <c r="D358" s="239" t="s">
        <v>626</v>
      </c>
      <c r="E358" s="40"/>
      <c r="F358" s="40"/>
      <c r="G358" s="83">
        <f t="shared" si="14"/>
        <v>0</v>
      </c>
      <c r="H358" s="83"/>
      <c r="I358" s="83"/>
      <c r="J358" s="42"/>
      <c r="K358" s="39">
        <f t="shared" si="15"/>
        <v>0</v>
      </c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  <c r="AH358" s="5"/>
      <c r="AI358" s="5"/>
      <c r="AJ358" s="5"/>
      <c r="AK358" s="5"/>
      <c r="AL358" s="5"/>
      <c r="AM358" s="6"/>
      <c r="AN358" s="6"/>
      <c r="AO358" s="6"/>
      <c r="AP358" s="6"/>
      <c r="AQ358" s="6"/>
      <c r="AR358" s="6"/>
      <c r="AS358" s="6"/>
      <c r="AT358" s="6"/>
      <c r="AU358" s="6"/>
      <c r="AV358" s="6"/>
      <c r="AW358" s="6"/>
      <c r="AX358" s="6"/>
      <c r="AY358" s="6"/>
      <c r="AZ358" s="6"/>
      <c r="BA358" s="6"/>
      <c r="BB358" s="6"/>
      <c r="BC358" s="6"/>
      <c r="BD358" s="6"/>
      <c r="BE358" s="6"/>
      <c r="BF358" s="6"/>
      <c r="BG358" s="6"/>
      <c r="BH358" s="6"/>
    </row>
    <row r="359" spans="1:60" s="4" customFormat="1" ht="30" hidden="1">
      <c r="A359" s="53">
        <v>2719800</v>
      </c>
      <c r="B359" s="91" t="s">
        <v>98</v>
      </c>
      <c r="C359" s="91" t="s">
        <v>64</v>
      </c>
      <c r="D359" s="307" t="s">
        <v>65</v>
      </c>
      <c r="E359" s="40"/>
      <c r="F359" s="40"/>
      <c r="G359" s="93">
        <f t="shared" si="14"/>
        <v>0</v>
      </c>
      <c r="H359" s="93"/>
      <c r="I359" s="93"/>
      <c r="J359" s="42"/>
      <c r="K359" s="39">
        <f t="shared" si="15"/>
        <v>0</v>
      </c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  <c r="AH359" s="5"/>
      <c r="AI359" s="5"/>
      <c r="AJ359" s="5"/>
      <c r="AK359" s="5"/>
      <c r="AL359" s="5"/>
      <c r="AM359" s="6"/>
      <c r="AN359" s="6"/>
      <c r="AO359" s="6"/>
      <c r="AP359" s="6"/>
      <c r="AQ359" s="6"/>
      <c r="AR359" s="6"/>
      <c r="AS359" s="6"/>
      <c r="AT359" s="6"/>
      <c r="AU359" s="6"/>
      <c r="AV359" s="6"/>
      <c r="AW359" s="6"/>
      <c r="AX359" s="6"/>
      <c r="AY359" s="6"/>
      <c r="AZ359" s="6"/>
      <c r="BA359" s="6"/>
      <c r="BB359" s="6"/>
      <c r="BC359" s="6"/>
      <c r="BD359" s="6"/>
      <c r="BE359" s="6"/>
      <c r="BF359" s="6"/>
      <c r="BG359" s="6"/>
      <c r="BH359" s="6"/>
    </row>
    <row r="360" spans="1:60" s="4" customFormat="1" ht="30" hidden="1">
      <c r="A360" s="22"/>
      <c r="B360" s="69"/>
      <c r="C360" s="69"/>
      <c r="D360" s="308" t="s">
        <v>627</v>
      </c>
      <c r="E360" s="43"/>
      <c r="F360" s="43"/>
      <c r="G360" s="71">
        <f t="shared" si="14"/>
        <v>0</v>
      </c>
      <c r="H360" s="71"/>
      <c r="I360" s="71"/>
      <c r="J360" s="45"/>
      <c r="K360" s="39">
        <f t="shared" si="15"/>
        <v>0</v>
      </c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  <c r="AH360" s="5"/>
      <c r="AI360" s="5"/>
      <c r="AJ360" s="5"/>
      <c r="AK360" s="5"/>
      <c r="AL360" s="5"/>
      <c r="AM360" s="6"/>
      <c r="AN360" s="6"/>
      <c r="AO360" s="6"/>
      <c r="AP360" s="6"/>
      <c r="AQ360" s="6"/>
      <c r="AR360" s="6"/>
      <c r="AS360" s="6"/>
      <c r="AT360" s="6"/>
      <c r="AU360" s="6"/>
      <c r="AV360" s="6"/>
      <c r="AW360" s="6"/>
      <c r="AX360" s="6"/>
      <c r="AY360" s="6"/>
      <c r="AZ360" s="6"/>
      <c r="BA360" s="6"/>
      <c r="BB360" s="6"/>
      <c r="BC360" s="6"/>
      <c r="BD360" s="6"/>
      <c r="BE360" s="6"/>
      <c r="BF360" s="6"/>
      <c r="BG360" s="6"/>
      <c r="BH360" s="6"/>
    </row>
    <row r="361" spans="1:60" s="4" customFormat="1" ht="30" hidden="1">
      <c r="A361" s="236">
        <v>2818311</v>
      </c>
      <c r="B361" s="236" t="s">
        <v>515</v>
      </c>
      <c r="C361" s="236" t="s">
        <v>516</v>
      </c>
      <c r="D361" s="141" t="s">
        <v>517</v>
      </c>
      <c r="E361" s="36"/>
      <c r="F361" s="36"/>
      <c r="G361" s="143">
        <f t="shared" si="14"/>
        <v>0</v>
      </c>
      <c r="H361" s="143">
        <f>300000-300000</f>
        <v>0</v>
      </c>
      <c r="I361" s="143">
        <f>300000-300000</f>
        <v>0</v>
      </c>
      <c r="J361" s="38">
        <f>300000-300000</f>
        <v>0</v>
      </c>
      <c r="K361" s="39">
        <f t="shared" si="15"/>
        <v>0</v>
      </c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  <c r="AH361" s="5"/>
      <c r="AI361" s="5"/>
      <c r="AJ361" s="5"/>
      <c r="AK361" s="5"/>
      <c r="AL361" s="5"/>
      <c r="AM361" s="6"/>
      <c r="AN361" s="6"/>
      <c r="AO361" s="6"/>
      <c r="AP361" s="6"/>
      <c r="AQ361" s="6"/>
      <c r="AR361" s="6"/>
      <c r="AS361" s="6"/>
      <c r="AT361" s="6"/>
      <c r="AU361" s="6"/>
      <c r="AV361" s="6"/>
      <c r="AW361" s="6"/>
      <c r="AX361" s="6"/>
      <c r="AY361" s="6"/>
      <c r="AZ361" s="6"/>
      <c r="BA361" s="6"/>
      <c r="BB361" s="6"/>
      <c r="BC361" s="6"/>
      <c r="BD361" s="6"/>
      <c r="BE361" s="6"/>
      <c r="BF361" s="6"/>
      <c r="BG361" s="6"/>
      <c r="BH361" s="6"/>
    </row>
    <row r="362" spans="1:60" s="4" customFormat="1" ht="15.75" hidden="1">
      <c r="A362" s="56">
        <v>2818312</v>
      </c>
      <c r="B362" s="56" t="s">
        <v>607</v>
      </c>
      <c r="C362" s="56" t="s">
        <v>608</v>
      </c>
      <c r="D362" s="309" t="s">
        <v>609</v>
      </c>
      <c r="E362" s="43"/>
      <c r="F362" s="43"/>
      <c r="G362" s="202">
        <f t="shared" si="14"/>
        <v>0</v>
      </c>
      <c r="H362" s="202"/>
      <c r="I362" s="202"/>
      <c r="J362" s="45"/>
      <c r="K362" s="39">
        <f t="shared" si="15"/>
        <v>0</v>
      </c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  <c r="AH362" s="5"/>
      <c r="AI362" s="5"/>
      <c r="AJ362" s="5"/>
      <c r="AK362" s="5"/>
      <c r="AL362" s="5"/>
      <c r="AM362" s="6"/>
      <c r="AN362" s="6"/>
      <c r="AO362" s="6"/>
      <c r="AP362" s="6"/>
      <c r="AQ362" s="6"/>
      <c r="AR362" s="6"/>
      <c r="AS362" s="6"/>
      <c r="AT362" s="6"/>
      <c r="AU362" s="6"/>
      <c r="AV362" s="6"/>
      <c r="AW362" s="6"/>
      <c r="AX362" s="6"/>
      <c r="AY362" s="6"/>
      <c r="AZ362" s="6"/>
      <c r="BA362" s="6"/>
      <c r="BB362" s="6"/>
      <c r="BC362" s="6"/>
      <c r="BD362" s="6"/>
      <c r="BE362" s="6"/>
      <c r="BF362" s="6"/>
      <c r="BG362" s="6"/>
      <c r="BH362" s="6"/>
    </row>
    <row r="363" spans="1:60" s="4" customFormat="1" ht="67.150000000000006" hidden="1" customHeight="1">
      <c r="A363" s="168" t="s">
        <v>629</v>
      </c>
      <c r="B363" s="168" t="s">
        <v>613</v>
      </c>
      <c r="C363" s="168" t="s">
        <v>630</v>
      </c>
      <c r="D363" s="180" t="s">
        <v>631</v>
      </c>
      <c r="E363" s="355"/>
      <c r="F363" s="355"/>
      <c r="G363" s="185">
        <f t="shared" si="14"/>
        <v>0</v>
      </c>
      <c r="H363" s="185">
        <f>8775000-8775000</f>
        <v>0</v>
      </c>
      <c r="I363" s="185"/>
      <c r="J363" s="173"/>
      <c r="K363" s="39">
        <f t="shared" si="15"/>
        <v>0</v>
      </c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  <c r="AH363" s="5"/>
      <c r="AI363" s="5"/>
      <c r="AJ363" s="5"/>
      <c r="AK363" s="5"/>
      <c r="AL363" s="5"/>
      <c r="AM363" s="6"/>
      <c r="AN363" s="6"/>
      <c r="AO363" s="6"/>
      <c r="AP363" s="6"/>
      <c r="AQ363" s="6"/>
      <c r="AR363" s="6"/>
      <c r="AS363" s="6"/>
      <c r="AT363" s="6"/>
      <c r="AU363" s="6"/>
      <c r="AV363" s="6"/>
      <c r="AW363" s="6"/>
      <c r="AX363" s="6"/>
      <c r="AY363" s="6"/>
      <c r="AZ363" s="6"/>
      <c r="BA363" s="6"/>
      <c r="BB363" s="6"/>
      <c r="BC363" s="6"/>
      <c r="BD363" s="6"/>
      <c r="BE363" s="6"/>
      <c r="BF363" s="6"/>
      <c r="BG363" s="6"/>
      <c r="BH363" s="6"/>
    </row>
    <row r="364" spans="1:60" s="4" customFormat="1" ht="75" hidden="1" customHeight="1">
      <c r="A364" s="263" t="s">
        <v>632</v>
      </c>
      <c r="B364" s="263" t="s">
        <v>371</v>
      </c>
      <c r="C364" s="263" t="s">
        <v>24</v>
      </c>
      <c r="D364" s="310" t="s">
        <v>633</v>
      </c>
      <c r="E364" s="249" t="s">
        <v>628</v>
      </c>
      <c r="F364" s="249" t="s">
        <v>634</v>
      </c>
      <c r="G364" s="185">
        <f t="shared" si="14"/>
        <v>0</v>
      </c>
      <c r="H364" s="185"/>
      <c r="I364" s="185"/>
      <c r="J364" s="186">
        <f>+I364</f>
        <v>0</v>
      </c>
      <c r="K364" s="115">
        <f t="shared" si="15"/>
        <v>0</v>
      </c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  <c r="AH364" s="5"/>
      <c r="AI364" s="5"/>
      <c r="AJ364" s="5"/>
      <c r="AK364" s="5"/>
      <c r="AL364" s="5"/>
      <c r="AM364" s="6"/>
      <c r="AN364" s="6"/>
      <c r="AO364" s="6"/>
      <c r="AP364" s="6"/>
      <c r="AQ364" s="6"/>
      <c r="AR364" s="6"/>
      <c r="AS364" s="6"/>
      <c r="AT364" s="6"/>
      <c r="AU364" s="6"/>
      <c r="AV364" s="6"/>
      <c r="AW364" s="6"/>
      <c r="AX364" s="6"/>
      <c r="AY364" s="6"/>
      <c r="AZ364" s="6"/>
      <c r="BA364" s="6"/>
      <c r="BB364" s="6"/>
      <c r="BC364" s="6"/>
      <c r="BD364" s="6"/>
      <c r="BE364" s="6"/>
      <c r="BF364" s="6"/>
      <c r="BG364" s="6"/>
      <c r="BH364" s="6"/>
    </row>
    <row r="365" spans="1:60" s="4" customFormat="1" ht="54" hidden="1" customHeight="1">
      <c r="A365" s="75">
        <v>2918110</v>
      </c>
      <c r="B365" s="75" t="s">
        <v>231</v>
      </c>
      <c r="C365" s="75" t="s">
        <v>61</v>
      </c>
      <c r="D365" s="76" t="s">
        <v>62</v>
      </c>
      <c r="E365" s="348" t="s">
        <v>635</v>
      </c>
      <c r="F365" s="348" t="s">
        <v>636</v>
      </c>
      <c r="G365" s="77">
        <f t="shared" si="14"/>
        <v>0</v>
      </c>
      <c r="H365" s="77"/>
      <c r="I365" s="77"/>
      <c r="J365" s="183">
        <f>+I365</f>
        <v>0</v>
      </c>
      <c r="K365" s="32">
        <f t="shared" si="15"/>
        <v>0</v>
      </c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  <c r="AH365" s="5"/>
      <c r="AI365" s="5"/>
      <c r="AJ365" s="5"/>
      <c r="AK365" s="5"/>
      <c r="AL365" s="5"/>
      <c r="AM365" s="6"/>
      <c r="AN365" s="6"/>
      <c r="AO365" s="6"/>
      <c r="AP365" s="6"/>
      <c r="AQ365" s="6"/>
      <c r="AR365" s="6"/>
      <c r="AS365" s="6"/>
      <c r="AT365" s="6"/>
      <c r="AU365" s="6"/>
      <c r="AV365" s="6"/>
      <c r="AW365" s="6"/>
      <c r="AX365" s="6"/>
      <c r="AY365" s="6"/>
      <c r="AZ365" s="6"/>
      <c r="BA365" s="6"/>
      <c r="BB365" s="6"/>
      <c r="BC365" s="6"/>
      <c r="BD365" s="6"/>
      <c r="BE365" s="6"/>
      <c r="BF365" s="6"/>
      <c r="BG365" s="6"/>
      <c r="BH365" s="6"/>
    </row>
    <row r="366" spans="1:60" s="4" customFormat="1" ht="54" hidden="1" customHeight="1">
      <c r="A366" s="54">
        <v>2918110</v>
      </c>
      <c r="B366" s="54" t="s">
        <v>231</v>
      </c>
      <c r="C366" s="54" t="s">
        <v>61</v>
      </c>
      <c r="D366" s="58" t="s">
        <v>62</v>
      </c>
      <c r="E366" s="347"/>
      <c r="F366" s="347"/>
      <c r="G366" s="73">
        <f>+H366+I366</f>
        <v>0</v>
      </c>
      <c r="H366" s="73"/>
      <c r="I366" s="73"/>
      <c r="J366" s="131">
        <f>+I366</f>
        <v>0</v>
      </c>
      <c r="K366" s="32">
        <f>+G366</f>
        <v>0</v>
      </c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  <c r="AH366" s="5"/>
      <c r="AI366" s="5"/>
      <c r="AJ366" s="5"/>
      <c r="AK366" s="5"/>
      <c r="AL366" s="5"/>
      <c r="AM366" s="6"/>
      <c r="AN366" s="6"/>
      <c r="AO366" s="6"/>
      <c r="AP366" s="6"/>
      <c r="AQ366" s="6"/>
      <c r="AR366" s="6"/>
      <c r="AS366" s="6"/>
      <c r="AT366" s="6"/>
      <c r="AU366" s="6"/>
      <c r="AV366" s="6"/>
      <c r="AW366" s="6"/>
      <c r="AX366" s="6"/>
      <c r="AY366" s="6"/>
      <c r="AZ366" s="6"/>
      <c r="BA366" s="6"/>
      <c r="BB366" s="6"/>
      <c r="BC366" s="6"/>
      <c r="BD366" s="6"/>
      <c r="BE366" s="6"/>
      <c r="BF366" s="6"/>
      <c r="BG366" s="6"/>
      <c r="BH366" s="6"/>
    </row>
    <row r="367" spans="1:60" s="4" customFormat="1" ht="81.75" hidden="1" customHeight="1">
      <c r="A367" s="263">
        <v>2919800</v>
      </c>
      <c r="B367" s="263" t="s">
        <v>98</v>
      </c>
      <c r="C367" s="263" t="s">
        <v>64</v>
      </c>
      <c r="D367" s="310" t="s">
        <v>99</v>
      </c>
      <c r="E367" s="347"/>
      <c r="F367" s="347"/>
      <c r="G367" s="177">
        <f t="shared" si="14"/>
        <v>0</v>
      </c>
      <c r="H367" s="177"/>
      <c r="I367" s="177"/>
      <c r="J367" s="173"/>
      <c r="K367" s="39">
        <f t="shared" si="15"/>
        <v>0</v>
      </c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  <c r="AH367" s="5"/>
      <c r="AI367" s="5"/>
      <c r="AJ367" s="5"/>
      <c r="AK367" s="5"/>
      <c r="AL367" s="5"/>
      <c r="AM367" s="6"/>
      <c r="AN367" s="6"/>
      <c r="AO367" s="6"/>
      <c r="AP367" s="6"/>
      <c r="AQ367" s="6"/>
      <c r="AR367" s="6"/>
      <c r="AS367" s="6"/>
      <c r="AT367" s="6"/>
      <c r="AU367" s="6"/>
      <c r="AV367" s="6"/>
      <c r="AW367" s="6"/>
      <c r="AX367" s="6"/>
      <c r="AY367" s="6"/>
      <c r="AZ367" s="6"/>
      <c r="BA367" s="6"/>
      <c r="BB367" s="6"/>
      <c r="BC367" s="6"/>
      <c r="BD367" s="6"/>
      <c r="BE367" s="6"/>
      <c r="BF367" s="6"/>
      <c r="BG367" s="6"/>
      <c r="BH367" s="6"/>
    </row>
    <row r="368" spans="1:60" s="4" customFormat="1" ht="46.5" hidden="1" customHeight="1">
      <c r="A368" s="54">
        <v>2918120</v>
      </c>
      <c r="B368" s="54" t="s">
        <v>637</v>
      </c>
      <c r="C368" s="54" t="s">
        <v>638</v>
      </c>
      <c r="D368" s="58" t="s">
        <v>639</v>
      </c>
      <c r="E368" s="351"/>
      <c r="F368" s="351"/>
      <c r="G368" s="73">
        <f t="shared" si="14"/>
        <v>0</v>
      </c>
      <c r="H368" s="73"/>
      <c r="I368" s="73"/>
      <c r="J368" s="131">
        <f>+I368</f>
        <v>0</v>
      </c>
      <c r="K368" s="32">
        <f t="shared" si="15"/>
        <v>0</v>
      </c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  <c r="AH368" s="5"/>
      <c r="AI368" s="5"/>
      <c r="AJ368" s="5"/>
      <c r="AK368" s="5"/>
      <c r="AL368" s="5"/>
      <c r="AM368" s="6"/>
      <c r="AN368" s="6"/>
      <c r="AO368" s="6"/>
      <c r="AP368" s="6"/>
      <c r="AQ368" s="6"/>
      <c r="AR368" s="6"/>
      <c r="AS368" s="6"/>
      <c r="AT368" s="6"/>
      <c r="AU368" s="6"/>
      <c r="AV368" s="6"/>
      <c r="AW368" s="6"/>
      <c r="AX368" s="6"/>
      <c r="AY368" s="6"/>
      <c r="AZ368" s="6"/>
      <c r="BA368" s="6"/>
      <c r="BB368" s="6"/>
      <c r="BC368" s="6"/>
      <c r="BD368" s="6"/>
      <c r="BE368" s="6"/>
      <c r="BF368" s="6"/>
      <c r="BG368" s="6"/>
      <c r="BH368" s="6"/>
    </row>
    <row r="369" spans="1:60" s="4" customFormat="1" ht="65.45" hidden="1" customHeight="1">
      <c r="A369" s="174"/>
      <c r="B369" s="280"/>
      <c r="C369" s="280"/>
      <c r="D369" s="311" t="s">
        <v>640</v>
      </c>
      <c r="E369" s="256"/>
      <c r="F369" s="256"/>
      <c r="G369" s="312">
        <f t="shared" si="14"/>
        <v>0</v>
      </c>
      <c r="H369" s="312"/>
      <c r="I369" s="312"/>
      <c r="J369" s="173"/>
      <c r="K369" s="39">
        <f t="shared" si="15"/>
        <v>0</v>
      </c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  <c r="AH369" s="5"/>
      <c r="AI369" s="5"/>
      <c r="AJ369" s="5"/>
      <c r="AK369" s="5"/>
      <c r="AL369" s="5"/>
      <c r="AM369" s="6"/>
      <c r="AN369" s="6"/>
      <c r="AO369" s="6"/>
      <c r="AP369" s="6"/>
      <c r="AQ369" s="6"/>
      <c r="AR369" s="6"/>
      <c r="AS369" s="6"/>
      <c r="AT369" s="6"/>
      <c r="AU369" s="6"/>
      <c r="AV369" s="6"/>
      <c r="AW369" s="6"/>
      <c r="AX369" s="6"/>
      <c r="AY369" s="6"/>
      <c r="AZ369" s="6"/>
      <c r="BA369" s="6"/>
      <c r="BB369" s="6"/>
      <c r="BC369" s="6"/>
      <c r="BD369" s="6"/>
      <c r="BE369" s="6"/>
      <c r="BF369" s="6"/>
      <c r="BG369" s="6"/>
      <c r="BH369" s="6"/>
    </row>
    <row r="370" spans="1:60" s="4" customFormat="1" ht="65.45" hidden="1" customHeight="1">
      <c r="A370" s="263" t="s">
        <v>641</v>
      </c>
      <c r="B370" s="263" t="s">
        <v>642</v>
      </c>
      <c r="C370" s="168" t="s">
        <v>643</v>
      </c>
      <c r="D370" s="313" t="s">
        <v>644</v>
      </c>
      <c r="E370" s="347"/>
      <c r="F370" s="347"/>
      <c r="G370" s="314">
        <f t="shared" si="14"/>
        <v>0</v>
      </c>
      <c r="H370" s="314"/>
      <c r="I370" s="314"/>
      <c r="J370" s="186">
        <f>+I370</f>
        <v>0</v>
      </c>
      <c r="K370" s="39">
        <f t="shared" si="15"/>
        <v>0</v>
      </c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  <c r="AH370" s="5"/>
      <c r="AI370" s="5"/>
      <c r="AJ370" s="5"/>
      <c r="AK370" s="5"/>
      <c r="AL370" s="5"/>
      <c r="AM370" s="6"/>
      <c r="AN370" s="6"/>
      <c r="AO370" s="6"/>
      <c r="AP370" s="6"/>
      <c r="AQ370" s="6"/>
      <c r="AR370" s="6"/>
      <c r="AS370" s="6"/>
      <c r="AT370" s="6"/>
      <c r="AU370" s="6"/>
      <c r="AV370" s="6"/>
      <c r="AW370" s="6"/>
      <c r="AX370" s="6"/>
      <c r="AY370" s="6"/>
      <c r="AZ370" s="6"/>
      <c r="BA370" s="6"/>
      <c r="BB370" s="6"/>
      <c r="BC370" s="6"/>
      <c r="BD370" s="6"/>
      <c r="BE370" s="6"/>
      <c r="BF370" s="6"/>
      <c r="BG370" s="6"/>
      <c r="BH370" s="6"/>
    </row>
    <row r="371" spans="1:60" s="4" customFormat="1" ht="72.75" hidden="1" customHeight="1">
      <c r="A371" s="74" t="s">
        <v>645</v>
      </c>
      <c r="B371" s="74" t="s">
        <v>646</v>
      </c>
      <c r="C371" s="74" t="s">
        <v>647</v>
      </c>
      <c r="D371" s="270" t="s">
        <v>648</v>
      </c>
      <c r="E371" s="347" t="s">
        <v>649</v>
      </c>
      <c r="F371" s="347" t="s">
        <v>650</v>
      </c>
      <c r="G371" s="283">
        <f t="shared" si="14"/>
        <v>0</v>
      </c>
      <c r="H371" s="283"/>
      <c r="I371" s="283"/>
      <c r="J371" s="183"/>
      <c r="K371" s="115">
        <f t="shared" si="15"/>
        <v>0</v>
      </c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  <c r="AH371" s="5"/>
      <c r="AI371" s="5"/>
      <c r="AJ371" s="5"/>
      <c r="AK371" s="5"/>
      <c r="AL371" s="5"/>
      <c r="AM371" s="6"/>
      <c r="AN371" s="6"/>
      <c r="AO371" s="6"/>
      <c r="AP371" s="6"/>
      <c r="AQ371" s="6"/>
      <c r="AR371" s="6"/>
      <c r="AS371" s="6"/>
      <c r="AT371" s="6"/>
      <c r="AU371" s="6"/>
      <c r="AV371" s="6"/>
      <c r="AW371" s="6"/>
      <c r="AX371" s="6"/>
      <c r="AY371" s="6"/>
      <c r="AZ371" s="6"/>
      <c r="BA371" s="6"/>
      <c r="BB371" s="6"/>
      <c r="BC371" s="6"/>
      <c r="BD371" s="6"/>
      <c r="BE371" s="6"/>
      <c r="BF371" s="6"/>
      <c r="BG371" s="6"/>
      <c r="BH371" s="6"/>
    </row>
    <row r="372" spans="1:60" s="4" customFormat="1" ht="72.75" hidden="1" customHeight="1">
      <c r="A372" s="53" t="s">
        <v>651</v>
      </c>
      <c r="B372" s="53" t="s">
        <v>40</v>
      </c>
      <c r="C372" s="53" t="s">
        <v>223</v>
      </c>
      <c r="D372" s="138" t="s">
        <v>652</v>
      </c>
      <c r="E372" s="347"/>
      <c r="F372" s="347"/>
      <c r="G372" s="242">
        <f t="shared" si="14"/>
        <v>0</v>
      </c>
      <c r="H372" s="242"/>
      <c r="I372" s="242"/>
      <c r="J372" s="131"/>
      <c r="K372" s="115">
        <f>+G372</f>
        <v>0</v>
      </c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  <c r="AH372" s="5"/>
      <c r="AI372" s="5"/>
      <c r="AJ372" s="5"/>
      <c r="AK372" s="5"/>
      <c r="AL372" s="5"/>
      <c r="AM372" s="6"/>
      <c r="AN372" s="6"/>
      <c r="AO372" s="6"/>
      <c r="AP372" s="6"/>
      <c r="AQ372" s="6"/>
      <c r="AR372" s="6"/>
      <c r="AS372" s="6"/>
      <c r="AT372" s="6"/>
      <c r="AU372" s="6"/>
      <c r="AV372" s="6"/>
      <c r="AW372" s="6"/>
      <c r="AX372" s="6"/>
      <c r="AY372" s="6"/>
      <c r="AZ372" s="6"/>
      <c r="BA372" s="6"/>
      <c r="BB372" s="6"/>
      <c r="BC372" s="6"/>
      <c r="BD372" s="6"/>
      <c r="BE372" s="6"/>
      <c r="BF372" s="6"/>
      <c r="BG372" s="6"/>
      <c r="BH372" s="6"/>
    </row>
    <row r="373" spans="1:60" s="4" customFormat="1" ht="72.75" hidden="1" customHeight="1">
      <c r="A373" s="53" t="s">
        <v>653</v>
      </c>
      <c r="B373" s="53" t="s">
        <v>238</v>
      </c>
      <c r="C373" s="54" t="s">
        <v>239</v>
      </c>
      <c r="D373" s="138" t="s">
        <v>240</v>
      </c>
      <c r="E373" s="348"/>
      <c r="F373" s="348"/>
      <c r="G373" s="242">
        <f t="shared" si="14"/>
        <v>0</v>
      </c>
      <c r="H373" s="242"/>
      <c r="I373" s="242"/>
      <c r="J373" s="131"/>
      <c r="K373" s="115">
        <f>+G373</f>
        <v>0</v>
      </c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  <c r="AH373" s="5"/>
      <c r="AI373" s="5"/>
      <c r="AJ373" s="5"/>
      <c r="AK373" s="5"/>
      <c r="AL373" s="5"/>
      <c r="AM373" s="6"/>
      <c r="AN373" s="6"/>
      <c r="AO373" s="6"/>
      <c r="AP373" s="6"/>
      <c r="AQ373" s="6"/>
      <c r="AR373" s="6"/>
      <c r="AS373" s="6"/>
      <c r="AT373" s="6"/>
      <c r="AU373" s="6"/>
      <c r="AV373" s="6"/>
      <c r="AW373" s="6"/>
      <c r="AX373" s="6"/>
      <c r="AY373" s="6"/>
      <c r="AZ373" s="6"/>
      <c r="BA373" s="6"/>
      <c r="BB373" s="6"/>
      <c r="BC373" s="6"/>
      <c r="BD373" s="6"/>
      <c r="BE373" s="6"/>
      <c r="BF373" s="6"/>
      <c r="BG373" s="6"/>
      <c r="BH373" s="6"/>
    </row>
    <row r="374" spans="1:60" s="4" customFormat="1" ht="72.75" hidden="1" customHeight="1">
      <c r="A374" s="53" t="s">
        <v>654</v>
      </c>
      <c r="B374" s="53" t="s">
        <v>531</v>
      </c>
      <c r="C374" s="53" t="s">
        <v>532</v>
      </c>
      <c r="D374" s="138" t="s">
        <v>533</v>
      </c>
      <c r="E374" s="40" t="s">
        <v>349</v>
      </c>
      <c r="F374" s="40" t="s">
        <v>655</v>
      </c>
      <c r="G374" s="242">
        <f t="shared" si="14"/>
        <v>0</v>
      </c>
      <c r="H374" s="242"/>
      <c r="I374" s="242"/>
      <c r="J374" s="131"/>
      <c r="K374" s="39">
        <f t="shared" si="15"/>
        <v>0</v>
      </c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  <c r="AH374" s="5"/>
      <c r="AI374" s="5"/>
      <c r="AJ374" s="5"/>
      <c r="AK374" s="5"/>
      <c r="AL374" s="5"/>
      <c r="AM374" s="6"/>
      <c r="AN374" s="6"/>
      <c r="AO374" s="6"/>
      <c r="AP374" s="6"/>
      <c r="AQ374" s="6"/>
      <c r="AR374" s="6"/>
      <c r="AS374" s="6"/>
      <c r="AT374" s="6"/>
      <c r="AU374" s="6"/>
      <c r="AV374" s="6"/>
      <c r="AW374" s="6"/>
      <c r="AX374" s="6"/>
      <c r="AY374" s="6"/>
      <c r="AZ374" s="6"/>
      <c r="BA374" s="6"/>
      <c r="BB374" s="6"/>
      <c r="BC374" s="6"/>
      <c r="BD374" s="6"/>
      <c r="BE374" s="6"/>
      <c r="BF374" s="6"/>
      <c r="BG374" s="6"/>
      <c r="BH374" s="6"/>
    </row>
    <row r="375" spans="1:60" s="4" customFormat="1" ht="72.75" hidden="1" customHeight="1">
      <c r="A375" s="53" t="s">
        <v>651</v>
      </c>
      <c r="B375" s="53" t="s">
        <v>40</v>
      </c>
      <c r="C375" s="53" t="s">
        <v>223</v>
      </c>
      <c r="D375" s="138" t="s">
        <v>652</v>
      </c>
      <c r="E375" s="286"/>
      <c r="F375" s="219"/>
      <c r="G375" s="242">
        <f t="shared" si="14"/>
        <v>0</v>
      </c>
      <c r="H375" s="242"/>
      <c r="I375" s="242"/>
      <c r="J375" s="131"/>
      <c r="K375" s="39">
        <f t="shared" si="15"/>
        <v>0</v>
      </c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  <c r="AH375" s="5"/>
      <c r="AI375" s="5"/>
      <c r="AJ375" s="5"/>
      <c r="AK375" s="5"/>
      <c r="AL375" s="5"/>
      <c r="AM375" s="6"/>
      <c r="AN375" s="6"/>
      <c r="AO375" s="6"/>
      <c r="AP375" s="6"/>
      <c r="AQ375" s="6"/>
      <c r="AR375" s="6"/>
      <c r="AS375" s="6"/>
      <c r="AT375" s="6"/>
      <c r="AU375" s="6"/>
      <c r="AV375" s="6"/>
      <c r="AW375" s="6"/>
      <c r="AX375" s="6"/>
      <c r="AY375" s="6"/>
      <c r="AZ375" s="6"/>
      <c r="BA375" s="6"/>
      <c r="BB375" s="6"/>
      <c r="BC375" s="6"/>
      <c r="BD375" s="6"/>
      <c r="BE375" s="6"/>
      <c r="BF375" s="6"/>
      <c r="BG375" s="6"/>
      <c r="BH375" s="6"/>
    </row>
    <row r="376" spans="1:60" s="4" customFormat="1" ht="72.75" hidden="1" customHeight="1">
      <c r="A376" s="53"/>
      <c r="B376" s="53"/>
      <c r="C376" s="53"/>
      <c r="D376" s="271"/>
      <c r="E376" s="107"/>
      <c r="F376" s="107"/>
      <c r="G376" s="242">
        <f t="shared" si="14"/>
        <v>0</v>
      </c>
      <c r="H376" s="242"/>
      <c r="I376" s="242"/>
      <c r="J376" s="131"/>
      <c r="K376" s="32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  <c r="AH376" s="5"/>
      <c r="AI376" s="5"/>
      <c r="AJ376" s="5"/>
      <c r="AK376" s="5"/>
      <c r="AL376" s="5"/>
      <c r="AM376" s="6"/>
      <c r="AN376" s="6"/>
      <c r="AO376" s="6"/>
      <c r="AP376" s="6"/>
      <c r="AQ376" s="6"/>
      <c r="AR376" s="6"/>
      <c r="AS376" s="6"/>
      <c r="AT376" s="6"/>
      <c r="AU376" s="6"/>
      <c r="AV376" s="6"/>
      <c r="AW376" s="6"/>
      <c r="AX376" s="6"/>
      <c r="AY376" s="6"/>
      <c r="AZ376" s="6"/>
      <c r="BA376" s="6"/>
      <c r="BB376" s="6"/>
      <c r="BC376" s="6"/>
      <c r="BD376" s="6"/>
      <c r="BE376" s="6"/>
      <c r="BF376" s="6"/>
      <c r="BG376" s="6"/>
      <c r="BH376" s="6"/>
    </row>
    <row r="377" spans="1:60" s="4" customFormat="1" ht="72.75" hidden="1" customHeight="1">
      <c r="A377" s="53"/>
      <c r="B377" s="53"/>
      <c r="C377" s="53"/>
      <c r="D377" s="271"/>
      <c r="E377" s="107"/>
      <c r="F377" s="107"/>
      <c r="G377" s="242">
        <f t="shared" si="14"/>
        <v>0</v>
      </c>
      <c r="H377" s="242"/>
      <c r="I377" s="242"/>
      <c r="J377" s="131"/>
      <c r="K377" s="32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  <c r="AH377" s="5"/>
      <c r="AI377" s="5"/>
      <c r="AJ377" s="5"/>
      <c r="AK377" s="5"/>
      <c r="AL377" s="5"/>
      <c r="AM377" s="6"/>
      <c r="AN377" s="6"/>
      <c r="AO377" s="6"/>
      <c r="AP377" s="6"/>
      <c r="AQ377" s="6"/>
      <c r="AR377" s="6"/>
      <c r="AS377" s="6"/>
      <c r="AT377" s="6"/>
      <c r="AU377" s="6"/>
      <c r="AV377" s="6"/>
      <c r="AW377" s="6"/>
      <c r="AX377" s="6"/>
      <c r="AY377" s="6"/>
      <c r="AZ377" s="6"/>
      <c r="BA377" s="6"/>
      <c r="BB377" s="6"/>
      <c r="BC377" s="6"/>
      <c r="BD377" s="6"/>
      <c r="BE377" s="6"/>
      <c r="BF377" s="6"/>
      <c r="BG377" s="6"/>
      <c r="BH377" s="6"/>
    </row>
    <row r="378" spans="1:60" s="4" customFormat="1" ht="72.75" hidden="1" customHeight="1">
      <c r="A378" s="53"/>
      <c r="B378" s="53"/>
      <c r="C378" s="53"/>
      <c r="D378" s="271"/>
      <c r="E378" s="107"/>
      <c r="F378" s="107"/>
      <c r="G378" s="242">
        <f t="shared" si="14"/>
        <v>0</v>
      </c>
      <c r="H378" s="242"/>
      <c r="I378" s="242"/>
      <c r="J378" s="131"/>
      <c r="K378" s="32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  <c r="AH378" s="5"/>
      <c r="AI378" s="5"/>
      <c r="AJ378" s="5"/>
      <c r="AK378" s="5"/>
      <c r="AL378" s="5"/>
      <c r="AM378" s="6"/>
      <c r="AN378" s="6"/>
      <c r="AO378" s="6"/>
      <c r="AP378" s="6"/>
      <c r="AQ378" s="6"/>
      <c r="AR378" s="6"/>
      <c r="AS378" s="6"/>
      <c r="AT378" s="6"/>
      <c r="AU378" s="6"/>
      <c r="AV378" s="6"/>
      <c r="AW378" s="6"/>
      <c r="AX378" s="6"/>
      <c r="AY378" s="6"/>
      <c r="AZ378" s="6"/>
      <c r="BA378" s="6"/>
      <c r="BB378" s="6"/>
      <c r="BC378" s="6"/>
      <c r="BD378" s="6"/>
      <c r="BE378" s="6"/>
      <c r="BF378" s="6"/>
      <c r="BG378" s="6"/>
      <c r="BH378" s="6"/>
    </row>
    <row r="379" spans="1:60" s="4" customFormat="1" ht="72.75" hidden="1" customHeight="1">
      <c r="A379" s="22"/>
      <c r="B379" s="22"/>
      <c r="C379" s="22"/>
      <c r="D379" s="184"/>
      <c r="E379" s="110"/>
      <c r="F379" s="110"/>
      <c r="G379" s="279">
        <f t="shared" si="14"/>
        <v>0</v>
      </c>
      <c r="H379" s="279"/>
      <c r="I379" s="279"/>
      <c r="J379" s="135"/>
      <c r="K379" s="32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  <c r="AH379" s="5"/>
      <c r="AI379" s="5"/>
      <c r="AJ379" s="5"/>
      <c r="AK379" s="5"/>
      <c r="AL379" s="5"/>
      <c r="AM379" s="6"/>
      <c r="AN379" s="6"/>
      <c r="AO379" s="6"/>
      <c r="AP379" s="6"/>
      <c r="AQ379" s="6"/>
      <c r="AR379" s="6"/>
      <c r="AS379" s="6"/>
      <c r="AT379" s="6"/>
      <c r="AU379" s="6"/>
      <c r="AV379" s="6"/>
      <c r="AW379" s="6"/>
      <c r="AX379" s="6"/>
      <c r="AY379" s="6"/>
      <c r="AZ379" s="6"/>
      <c r="BA379" s="6"/>
      <c r="BB379" s="6"/>
      <c r="BC379" s="6"/>
      <c r="BD379" s="6"/>
      <c r="BE379" s="6"/>
      <c r="BF379" s="6"/>
      <c r="BG379" s="6"/>
      <c r="BH379" s="6"/>
    </row>
    <row r="380" spans="1:60" s="4" customFormat="1" ht="65.45" hidden="1" customHeight="1">
      <c r="A380" s="63"/>
      <c r="B380" s="63"/>
      <c r="C380" s="63"/>
      <c r="D380" s="208" t="s">
        <v>306</v>
      </c>
      <c r="E380" s="219"/>
      <c r="F380" s="219"/>
      <c r="G380" s="302">
        <f t="shared" si="14"/>
        <v>0</v>
      </c>
      <c r="H380" s="302"/>
      <c r="I380" s="302"/>
      <c r="J380" s="38"/>
      <c r="K380" s="39">
        <f t="shared" ref="K380:K414" si="16">+G380</f>
        <v>0</v>
      </c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  <c r="AH380" s="5"/>
      <c r="AI380" s="5"/>
      <c r="AJ380" s="5"/>
      <c r="AK380" s="5"/>
      <c r="AL380" s="5"/>
      <c r="AM380" s="6"/>
      <c r="AN380" s="6"/>
      <c r="AO380" s="6"/>
      <c r="AP380" s="6"/>
      <c r="AQ380" s="6"/>
      <c r="AR380" s="6"/>
      <c r="AS380" s="6"/>
      <c r="AT380" s="6"/>
      <c r="AU380" s="6"/>
      <c r="AV380" s="6"/>
      <c r="AW380" s="6"/>
      <c r="AX380" s="6"/>
      <c r="AY380" s="6"/>
      <c r="AZ380" s="6"/>
      <c r="BA380" s="6"/>
      <c r="BB380" s="6"/>
      <c r="BC380" s="6"/>
      <c r="BD380" s="6"/>
      <c r="BE380" s="6"/>
      <c r="BF380" s="6"/>
      <c r="BG380" s="6"/>
      <c r="BH380" s="6"/>
    </row>
    <row r="381" spans="1:60" s="4" customFormat="1" ht="57" hidden="1" customHeight="1">
      <c r="A381" s="53">
        <v>3710150</v>
      </c>
      <c r="B381" s="53" t="s">
        <v>16</v>
      </c>
      <c r="C381" s="53" t="s">
        <v>17</v>
      </c>
      <c r="D381" s="132" t="s">
        <v>656</v>
      </c>
      <c r="E381" s="225"/>
      <c r="F381" s="225"/>
      <c r="G381" s="68">
        <f t="shared" si="14"/>
        <v>0</v>
      </c>
      <c r="H381" s="68"/>
      <c r="I381" s="68"/>
      <c r="J381" s="42"/>
      <c r="K381" s="39">
        <f t="shared" si="16"/>
        <v>0</v>
      </c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  <c r="AH381" s="5"/>
      <c r="AI381" s="5"/>
      <c r="AJ381" s="5"/>
      <c r="AK381" s="5"/>
      <c r="AL381" s="5"/>
      <c r="AM381" s="6"/>
      <c r="AN381" s="6"/>
      <c r="AO381" s="6"/>
      <c r="AP381" s="6"/>
      <c r="AQ381" s="6"/>
      <c r="AR381" s="6"/>
      <c r="AS381" s="6"/>
      <c r="AT381" s="6"/>
      <c r="AU381" s="6"/>
      <c r="AV381" s="6"/>
      <c r="AW381" s="6"/>
      <c r="AX381" s="6"/>
      <c r="AY381" s="6"/>
      <c r="AZ381" s="6"/>
      <c r="BA381" s="6"/>
      <c r="BB381" s="6"/>
      <c r="BC381" s="6"/>
      <c r="BD381" s="6"/>
      <c r="BE381" s="6"/>
      <c r="BF381" s="6"/>
      <c r="BG381" s="6"/>
      <c r="BH381" s="6"/>
    </row>
    <row r="382" spans="1:60" s="4" customFormat="1" ht="44.45" hidden="1" customHeight="1">
      <c r="A382" s="66"/>
      <c r="B382" s="66"/>
      <c r="C382" s="66"/>
      <c r="D382" s="67" t="s">
        <v>657</v>
      </c>
      <c r="E382" s="225"/>
      <c r="F382" s="225"/>
      <c r="G382" s="68">
        <f t="shared" si="14"/>
        <v>0</v>
      </c>
      <c r="H382" s="68"/>
      <c r="I382" s="68"/>
      <c r="J382" s="42"/>
      <c r="K382" s="39">
        <f t="shared" si="16"/>
        <v>0</v>
      </c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  <c r="AH382" s="5"/>
      <c r="AI382" s="5"/>
      <c r="AJ382" s="5"/>
      <c r="AK382" s="5"/>
      <c r="AL382" s="5"/>
      <c r="AM382" s="6"/>
      <c r="AN382" s="6"/>
      <c r="AO382" s="6"/>
      <c r="AP382" s="6"/>
      <c r="AQ382" s="6"/>
      <c r="AR382" s="6"/>
      <c r="AS382" s="6"/>
      <c r="AT382" s="6"/>
      <c r="AU382" s="6"/>
      <c r="AV382" s="6"/>
      <c r="AW382" s="6"/>
      <c r="AX382" s="6"/>
      <c r="AY382" s="6"/>
      <c r="AZ382" s="6"/>
      <c r="BA382" s="6"/>
      <c r="BB382" s="6"/>
      <c r="BC382" s="6"/>
      <c r="BD382" s="6"/>
      <c r="BE382" s="6"/>
      <c r="BF382" s="6"/>
      <c r="BG382" s="6"/>
      <c r="BH382" s="6"/>
    </row>
    <row r="383" spans="1:60" s="4" customFormat="1" ht="44.45" hidden="1" customHeight="1">
      <c r="A383" s="66"/>
      <c r="B383" s="66"/>
      <c r="C383" s="66"/>
      <c r="D383" s="67" t="s">
        <v>22</v>
      </c>
      <c r="E383" s="225"/>
      <c r="F383" s="225"/>
      <c r="G383" s="68">
        <f t="shared" si="14"/>
        <v>0</v>
      </c>
      <c r="H383" s="68"/>
      <c r="I383" s="68"/>
      <c r="J383" s="42"/>
      <c r="K383" s="39">
        <f t="shared" si="16"/>
        <v>0</v>
      </c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  <c r="AH383" s="5"/>
      <c r="AI383" s="5"/>
      <c r="AJ383" s="5"/>
      <c r="AK383" s="5"/>
      <c r="AL383" s="5"/>
      <c r="AM383" s="6"/>
      <c r="AN383" s="6"/>
      <c r="AO383" s="6"/>
      <c r="AP383" s="6"/>
      <c r="AQ383" s="6"/>
      <c r="AR383" s="6"/>
      <c r="AS383" s="6"/>
      <c r="AT383" s="6"/>
      <c r="AU383" s="6"/>
      <c r="AV383" s="6"/>
      <c r="AW383" s="6"/>
      <c r="AX383" s="6"/>
      <c r="AY383" s="6"/>
      <c r="AZ383" s="6"/>
      <c r="BA383" s="6"/>
      <c r="BB383" s="6"/>
      <c r="BC383" s="6"/>
      <c r="BD383" s="6"/>
      <c r="BE383" s="6"/>
      <c r="BF383" s="6"/>
      <c r="BG383" s="6"/>
      <c r="BH383" s="6"/>
    </row>
    <row r="384" spans="1:60" s="4" customFormat="1" ht="54" hidden="1" customHeight="1">
      <c r="A384" s="53">
        <v>3713070</v>
      </c>
      <c r="B384" s="91" t="s">
        <v>320</v>
      </c>
      <c r="C384" s="91" t="s">
        <v>658</v>
      </c>
      <c r="D384" s="132" t="s">
        <v>322</v>
      </c>
      <c r="E384" s="225"/>
      <c r="F384" s="225"/>
      <c r="G384" s="93">
        <f t="shared" si="14"/>
        <v>0</v>
      </c>
      <c r="H384" s="93"/>
      <c r="I384" s="93"/>
      <c r="J384" s="42"/>
      <c r="K384" s="39">
        <f t="shared" si="16"/>
        <v>0</v>
      </c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  <c r="AH384" s="5"/>
      <c r="AI384" s="5"/>
      <c r="AJ384" s="5"/>
      <c r="AK384" s="5"/>
      <c r="AL384" s="5"/>
      <c r="AM384" s="6"/>
      <c r="AN384" s="6"/>
      <c r="AO384" s="6"/>
      <c r="AP384" s="6"/>
      <c r="AQ384" s="6"/>
      <c r="AR384" s="6"/>
      <c r="AS384" s="6"/>
      <c r="AT384" s="6"/>
      <c r="AU384" s="6"/>
      <c r="AV384" s="6"/>
      <c r="AW384" s="6"/>
      <c r="AX384" s="6"/>
      <c r="AY384" s="6"/>
      <c r="AZ384" s="6"/>
      <c r="BA384" s="6"/>
      <c r="BB384" s="6"/>
      <c r="BC384" s="6"/>
      <c r="BD384" s="6"/>
      <c r="BE384" s="6"/>
      <c r="BF384" s="6"/>
      <c r="BG384" s="6"/>
      <c r="BH384" s="6"/>
    </row>
    <row r="385" spans="1:60" s="4" customFormat="1" ht="15.6" hidden="1" customHeight="1">
      <c r="A385" s="91">
        <v>3713230</v>
      </c>
      <c r="B385" s="91" t="s">
        <v>29</v>
      </c>
      <c r="C385" s="91" t="s">
        <v>30</v>
      </c>
      <c r="D385" s="132" t="s">
        <v>31</v>
      </c>
      <c r="E385" s="40"/>
      <c r="F385" s="40"/>
      <c r="G385" s="68">
        <f t="shared" si="14"/>
        <v>0</v>
      </c>
      <c r="H385" s="68"/>
      <c r="I385" s="68"/>
      <c r="J385" s="42"/>
      <c r="K385" s="39">
        <f t="shared" si="16"/>
        <v>0</v>
      </c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  <c r="AH385" s="5"/>
      <c r="AI385" s="5"/>
      <c r="AJ385" s="5"/>
      <c r="AK385" s="5"/>
      <c r="AL385" s="5"/>
      <c r="AM385" s="6"/>
      <c r="AN385" s="6"/>
      <c r="AO385" s="6"/>
      <c r="AP385" s="6"/>
      <c r="AQ385" s="6"/>
      <c r="AR385" s="6"/>
      <c r="AS385" s="6"/>
      <c r="AT385" s="6"/>
      <c r="AU385" s="6"/>
      <c r="AV385" s="6"/>
      <c r="AW385" s="6"/>
      <c r="AX385" s="6"/>
      <c r="AY385" s="6"/>
      <c r="AZ385" s="6"/>
      <c r="BA385" s="6"/>
      <c r="BB385" s="6"/>
      <c r="BC385" s="6"/>
      <c r="BD385" s="6"/>
      <c r="BE385" s="6"/>
      <c r="BF385" s="6"/>
      <c r="BG385" s="6"/>
      <c r="BH385" s="6"/>
    </row>
    <row r="386" spans="1:60" s="4" customFormat="1" ht="51.6" hidden="1" customHeight="1">
      <c r="A386" s="66"/>
      <c r="B386" s="66"/>
      <c r="C386" s="66"/>
      <c r="D386" s="315" t="s">
        <v>659</v>
      </c>
      <c r="E386" s="225"/>
      <c r="F386" s="225"/>
      <c r="G386" s="68">
        <f t="shared" si="14"/>
        <v>0</v>
      </c>
      <c r="H386" s="68"/>
      <c r="I386" s="68"/>
      <c r="J386" s="42"/>
      <c r="K386" s="39">
        <f t="shared" si="16"/>
        <v>0</v>
      </c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  <c r="AH386" s="5"/>
      <c r="AI386" s="5"/>
      <c r="AJ386" s="5"/>
      <c r="AK386" s="5"/>
      <c r="AL386" s="5"/>
      <c r="AM386" s="6"/>
      <c r="AN386" s="6"/>
      <c r="AO386" s="6"/>
      <c r="AP386" s="6"/>
      <c r="AQ386" s="6"/>
      <c r="AR386" s="6"/>
      <c r="AS386" s="6"/>
      <c r="AT386" s="6"/>
      <c r="AU386" s="6"/>
      <c r="AV386" s="6"/>
      <c r="AW386" s="6"/>
      <c r="AX386" s="6"/>
      <c r="AY386" s="6"/>
      <c r="AZ386" s="6"/>
      <c r="BA386" s="6"/>
      <c r="BB386" s="6"/>
      <c r="BC386" s="6"/>
      <c r="BD386" s="6"/>
      <c r="BE386" s="6"/>
      <c r="BF386" s="6"/>
      <c r="BG386" s="6"/>
      <c r="BH386" s="6"/>
    </row>
    <row r="387" spans="1:60" s="4" customFormat="1" ht="38.450000000000003" hidden="1" customHeight="1">
      <c r="A387" s="66"/>
      <c r="B387" s="66"/>
      <c r="C387" s="66"/>
      <c r="D387" s="67" t="s">
        <v>660</v>
      </c>
      <c r="E387" s="40"/>
      <c r="F387" s="40"/>
      <c r="G387" s="68">
        <f t="shared" si="14"/>
        <v>0</v>
      </c>
      <c r="H387" s="68"/>
      <c r="I387" s="68"/>
      <c r="J387" s="42"/>
      <c r="K387" s="39">
        <f t="shared" si="16"/>
        <v>0</v>
      </c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  <c r="AH387" s="5"/>
      <c r="AI387" s="5"/>
      <c r="AJ387" s="5"/>
      <c r="AK387" s="5"/>
      <c r="AL387" s="5"/>
      <c r="AM387" s="6"/>
      <c r="AN387" s="6"/>
      <c r="AO387" s="6"/>
      <c r="AP387" s="6"/>
      <c r="AQ387" s="6"/>
      <c r="AR387" s="6"/>
      <c r="AS387" s="6"/>
      <c r="AT387" s="6"/>
      <c r="AU387" s="6"/>
      <c r="AV387" s="6"/>
      <c r="AW387" s="6"/>
      <c r="AX387" s="6"/>
      <c r="AY387" s="6"/>
      <c r="AZ387" s="6"/>
      <c r="BA387" s="6"/>
      <c r="BB387" s="6"/>
      <c r="BC387" s="6"/>
      <c r="BD387" s="6"/>
      <c r="BE387" s="6"/>
      <c r="BF387" s="6"/>
      <c r="BG387" s="6"/>
      <c r="BH387" s="6"/>
    </row>
    <row r="388" spans="1:60" s="4" customFormat="1" ht="41.45" hidden="1" customHeight="1">
      <c r="A388" s="66"/>
      <c r="B388" s="66"/>
      <c r="C388" s="66"/>
      <c r="D388" s="67" t="s">
        <v>661</v>
      </c>
      <c r="E388" s="40"/>
      <c r="F388" s="40"/>
      <c r="G388" s="68">
        <f t="shared" si="14"/>
        <v>0</v>
      </c>
      <c r="H388" s="68"/>
      <c r="I388" s="68"/>
      <c r="J388" s="42"/>
      <c r="K388" s="39">
        <f t="shared" si="16"/>
        <v>0</v>
      </c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  <c r="AH388" s="5"/>
      <c r="AI388" s="5"/>
      <c r="AJ388" s="5"/>
      <c r="AK388" s="5"/>
      <c r="AL388" s="5"/>
      <c r="AM388" s="6"/>
      <c r="AN388" s="6"/>
      <c r="AO388" s="6"/>
      <c r="AP388" s="6"/>
      <c r="AQ388" s="6"/>
      <c r="AR388" s="6"/>
      <c r="AS388" s="6"/>
      <c r="AT388" s="6"/>
      <c r="AU388" s="6"/>
      <c r="AV388" s="6"/>
      <c r="AW388" s="6"/>
      <c r="AX388" s="6"/>
      <c r="AY388" s="6"/>
      <c r="AZ388" s="6"/>
      <c r="BA388" s="6"/>
      <c r="BB388" s="6"/>
      <c r="BC388" s="6"/>
      <c r="BD388" s="6"/>
      <c r="BE388" s="6"/>
      <c r="BF388" s="6"/>
      <c r="BG388" s="6"/>
      <c r="BH388" s="6"/>
    </row>
    <row r="389" spans="1:60" s="4" customFormat="1" ht="15.75" hidden="1">
      <c r="A389" s="81">
        <v>3713740</v>
      </c>
      <c r="B389" s="81" t="s">
        <v>227</v>
      </c>
      <c r="C389" s="81" t="s">
        <v>228</v>
      </c>
      <c r="D389" s="154" t="s">
        <v>229</v>
      </c>
      <c r="E389" s="40"/>
      <c r="F389" s="40"/>
      <c r="G389" s="83">
        <f t="shared" si="14"/>
        <v>0</v>
      </c>
      <c r="H389" s="83"/>
      <c r="I389" s="83"/>
      <c r="J389" s="42"/>
      <c r="K389" s="39">
        <f t="shared" si="16"/>
        <v>0</v>
      </c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  <c r="AH389" s="5"/>
      <c r="AI389" s="5"/>
      <c r="AJ389" s="5"/>
      <c r="AK389" s="5"/>
      <c r="AL389" s="5"/>
      <c r="AM389" s="6"/>
      <c r="AN389" s="6"/>
      <c r="AO389" s="6"/>
      <c r="AP389" s="6"/>
      <c r="AQ389" s="6"/>
      <c r="AR389" s="6"/>
      <c r="AS389" s="6"/>
      <c r="AT389" s="6"/>
      <c r="AU389" s="6"/>
      <c r="AV389" s="6"/>
      <c r="AW389" s="6"/>
      <c r="AX389" s="6"/>
      <c r="AY389" s="6"/>
      <c r="AZ389" s="6"/>
      <c r="BA389" s="6"/>
      <c r="BB389" s="6"/>
      <c r="BC389" s="6"/>
      <c r="BD389" s="6"/>
      <c r="BE389" s="6"/>
      <c r="BF389" s="6"/>
      <c r="BG389" s="6"/>
      <c r="BH389" s="6"/>
    </row>
    <row r="390" spans="1:60" s="4" customFormat="1" ht="25.5" hidden="1">
      <c r="A390" s="53">
        <v>3713770</v>
      </c>
      <c r="B390" s="53" t="s">
        <v>45</v>
      </c>
      <c r="C390" s="53" t="s">
        <v>46</v>
      </c>
      <c r="D390" s="316" t="s">
        <v>47</v>
      </c>
      <c r="E390" s="40"/>
      <c r="F390" s="40"/>
      <c r="G390" s="68">
        <f t="shared" si="14"/>
        <v>0</v>
      </c>
      <c r="H390" s="68"/>
      <c r="I390" s="68"/>
      <c r="J390" s="42"/>
      <c r="K390" s="39">
        <f t="shared" si="16"/>
        <v>0</v>
      </c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  <c r="AH390" s="5"/>
      <c r="AI390" s="5"/>
      <c r="AJ390" s="5"/>
      <c r="AK390" s="5"/>
      <c r="AL390" s="5"/>
      <c r="AM390" s="6"/>
      <c r="AN390" s="6"/>
      <c r="AO390" s="6"/>
      <c r="AP390" s="6"/>
      <c r="AQ390" s="6"/>
      <c r="AR390" s="6"/>
      <c r="AS390" s="6"/>
      <c r="AT390" s="6"/>
      <c r="AU390" s="6"/>
      <c r="AV390" s="6"/>
      <c r="AW390" s="6"/>
      <c r="AX390" s="6"/>
      <c r="AY390" s="6"/>
      <c r="AZ390" s="6"/>
      <c r="BA390" s="6"/>
      <c r="BB390" s="6"/>
      <c r="BC390" s="6"/>
      <c r="BD390" s="6"/>
      <c r="BE390" s="6"/>
      <c r="BF390" s="6"/>
      <c r="BG390" s="6"/>
      <c r="BH390" s="6"/>
    </row>
    <row r="391" spans="1:60" s="4" customFormat="1" ht="49.9" hidden="1" customHeight="1">
      <c r="A391" s="81">
        <v>3713790</v>
      </c>
      <c r="B391" s="81" t="s">
        <v>422</v>
      </c>
      <c r="C391" s="81" t="s">
        <v>423</v>
      </c>
      <c r="D391" s="125" t="s">
        <v>424</v>
      </c>
      <c r="E391" s="40"/>
      <c r="F391" s="40"/>
      <c r="G391" s="83">
        <f t="shared" si="14"/>
        <v>0</v>
      </c>
      <c r="H391" s="83"/>
      <c r="I391" s="83"/>
      <c r="J391" s="42"/>
      <c r="K391" s="39">
        <f t="shared" si="16"/>
        <v>0</v>
      </c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  <c r="AH391" s="5"/>
      <c r="AI391" s="5"/>
      <c r="AJ391" s="5"/>
      <c r="AK391" s="5"/>
      <c r="AL391" s="5"/>
      <c r="AM391" s="6"/>
      <c r="AN391" s="6"/>
      <c r="AO391" s="6"/>
      <c r="AP391" s="6"/>
      <c r="AQ391" s="6"/>
      <c r="AR391" s="6"/>
      <c r="AS391" s="6"/>
      <c r="AT391" s="6"/>
      <c r="AU391" s="6"/>
      <c r="AV391" s="6"/>
      <c r="AW391" s="6"/>
      <c r="AX391" s="6"/>
      <c r="AY391" s="6"/>
      <c r="AZ391" s="6"/>
      <c r="BA391" s="6"/>
      <c r="BB391" s="6"/>
      <c r="BC391" s="6"/>
      <c r="BD391" s="6"/>
      <c r="BE391" s="6"/>
      <c r="BF391" s="6"/>
      <c r="BG391" s="6"/>
      <c r="BH391" s="6"/>
    </row>
    <row r="392" spans="1:60" s="4" customFormat="1" ht="90" hidden="1">
      <c r="A392" s="53">
        <v>3716084</v>
      </c>
      <c r="B392" s="81" t="s">
        <v>662</v>
      </c>
      <c r="C392" s="81" t="s">
        <v>663</v>
      </c>
      <c r="D392" s="101" t="s">
        <v>664</v>
      </c>
      <c r="E392" s="40"/>
      <c r="F392" s="40"/>
      <c r="G392" s="83">
        <f t="shared" si="14"/>
        <v>0</v>
      </c>
      <c r="H392" s="83"/>
      <c r="I392" s="83"/>
      <c r="J392" s="42"/>
      <c r="K392" s="39">
        <f t="shared" si="16"/>
        <v>0</v>
      </c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  <c r="AH392" s="5"/>
      <c r="AI392" s="5"/>
      <c r="AJ392" s="5"/>
      <c r="AK392" s="5"/>
      <c r="AL392" s="5"/>
      <c r="AM392" s="6"/>
      <c r="AN392" s="6"/>
      <c r="AO392" s="6"/>
      <c r="AP392" s="6"/>
      <c r="AQ392" s="6"/>
      <c r="AR392" s="6"/>
      <c r="AS392" s="6"/>
      <c r="AT392" s="6"/>
      <c r="AU392" s="6"/>
      <c r="AV392" s="6"/>
      <c r="AW392" s="6"/>
      <c r="AX392" s="6"/>
      <c r="AY392" s="6"/>
      <c r="AZ392" s="6"/>
      <c r="BA392" s="6"/>
      <c r="BB392" s="6"/>
      <c r="BC392" s="6"/>
      <c r="BD392" s="6"/>
      <c r="BE392" s="6"/>
      <c r="BF392" s="6"/>
      <c r="BG392" s="6"/>
      <c r="BH392" s="6"/>
    </row>
    <row r="393" spans="1:60" s="4" customFormat="1" ht="15.75" hidden="1">
      <c r="A393" s="81">
        <v>3717300</v>
      </c>
      <c r="B393" s="81" t="s">
        <v>216</v>
      </c>
      <c r="C393" s="81" t="s">
        <v>217</v>
      </c>
      <c r="D393" s="125" t="s">
        <v>218</v>
      </c>
      <c r="E393" s="40"/>
      <c r="F393" s="40"/>
      <c r="G393" s="83">
        <f t="shared" si="14"/>
        <v>0</v>
      </c>
      <c r="H393" s="83"/>
      <c r="I393" s="83"/>
      <c r="J393" s="42"/>
      <c r="K393" s="39">
        <f t="shared" si="16"/>
        <v>0</v>
      </c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  <c r="AH393" s="5"/>
      <c r="AI393" s="5"/>
      <c r="AJ393" s="5"/>
      <c r="AK393" s="5"/>
      <c r="AL393" s="5"/>
      <c r="AM393" s="6"/>
      <c r="AN393" s="6"/>
      <c r="AO393" s="6"/>
      <c r="AP393" s="6"/>
      <c r="AQ393" s="6"/>
      <c r="AR393" s="6"/>
      <c r="AS393" s="6"/>
      <c r="AT393" s="6"/>
      <c r="AU393" s="6"/>
      <c r="AV393" s="6"/>
      <c r="AW393" s="6"/>
      <c r="AX393" s="6"/>
      <c r="AY393" s="6"/>
      <c r="AZ393" s="6"/>
      <c r="BA393" s="6"/>
      <c r="BB393" s="6"/>
      <c r="BC393" s="6"/>
      <c r="BD393" s="6"/>
      <c r="BE393" s="6"/>
      <c r="BF393" s="6"/>
      <c r="BG393" s="6"/>
      <c r="BH393" s="6"/>
    </row>
    <row r="394" spans="1:60" s="4" customFormat="1" ht="59.45" hidden="1" customHeight="1">
      <c r="A394" s="156">
        <v>3717340</v>
      </c>
      <c r="B394" s="156" t="s">
        <v>36</v>
      </c>
      <c r="C394" s="156" t="s">
        <v>37</v>
      </c>
      <c r="D394" s="317" t="s">
        <v>665</v>
      </c>
      <c r="E394" s="43"/>
      <c r="F394" s="43"/>
      <c r="G394" s="157">
        <f t="shared" si="14"/>
        <v>0</v>
      </c>
      <c r="H394" s="157"/>
      <c r="I394" s="157"/>
      <c r="J394" s="45"/>
      <c r="K394" s="39">
        <f t="shared" si="16"/>
        <v>0</v>
      </c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  <c r="AH394" s="5"/>
      <c r="AI394" s="5"/>
      <c r="AJ394" s="5"/>
      <c r="AK394" s="5"/>
      <c r="AL394" s="5"/>
      <c r="AM394" s="6"/>
      <c r="AN394" s="6"/>
      <c r="AO394" s="6"/>
      <c r="AP394" s="6"/>
      <c r="AQ394" s="6"/>
      <c r="AR394" s="6"/>
      <c r="AS394" s="6"/>
      <c r="AT394" s="6"/>
      <c r="AU394" s="6"/>
      <c r="AV394" s="6"/>
      <c r="AW394" s="6"/>
      <c r="AX394" s="6"/>
      <c r="AY394" s="6"/>
      <c r="AZ394" s="6"/>
      <c r="BA394" s="6"/>
      <c r="BB394" s="6"/>
      <c r="BC394" s="6"/>
      <c r="BD394" s="6"/>
      <c r="BE394" s="6"/>
      <c r="BF394" s="6"/>
      <c r="BG394" s="6"/>
      <c r="BH394" s="6"/>
    </row>
    <row r="395" spans="1:60" s="4" customFormat="1" ht="80.25" hidden="1" customHeight="1">
      <c r="A395" s="54">
        <v>3719770</v>
      </c>
      <c r="B395" s="54" t="s">
        <v>238</v>
      </c>
      <c r="C395" s="54" t="s">
        <v>239</v>
      </c>
      <c r="D395" s="52" t="s">
        <v>240</v>
      </c>
      <c r="E395" s="40" t="s">
        <v>622</v>
      </c>
      <c r="F395" s="40" t="s">
        <v>623</v>
      </c>
      <c r="G395" s="73">
        <f t="shared" si="14"/>
        <v>0</v>
      </c>
      <c r="H395" s="73"/>
      <c r="I395" s="73"/>
      <c r="J395" s="31"/>
      <c r="K395" s="39">
        <f t="shared" si="16"/>
        <v>0</v>
      </c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  <c r="AH395" s="5"/>
      <c r="AI395" s="5"/>
      <c r="AJ395" s="5"/>
      <c r="AK395" s="5"/>
      <c r="AL395" s="5"/>
      <c r="AM395" s="6"/>
      <c r="AN395" s="6"/>
      <c r="AO395" s="6"/>
      <c r="AP395" s="6"/>
      <c r="AQ395" s="6"/>
      <c r="AR395" s="6"/>
      <c r="AS395" s="6"/>
      <c r="AT395" s="6"/>
      <c r="AU395" s="6"/>
      <c r="AV395" s="6"/>
      <c r="AW395" s="6"/>
      <c r="AX395" s="6"/>
      <c r="AY395" s="6"/>
      <c r="AZ395" s="6"/>
      <c r="BA395" s="6"/>
      <c r="BB395" s="6"/>
      <c r="BC395" s="6"/>
      <c r="BD395" s="6"/>
      <c r="BE395" s="6"/>
      <c r="BF395" s="6"/>
      <c r="BG395" s="6"/>
      <c r="BH395" s="6"/>
    </row>
    <row r="396" spans="1:60" s="4" customFormat="1" ht="64.150000000000006" hidden="1" customHeight="1">
      <c r="A396" s="166"/>
      <c r="B396" s="236"/>
      <c r="C396" s="236"/>
      <c r="D396" s="141" t="s">
        <v>666</v>
      </c>
      <c r="E396" s="36"/>
      <c r="F396" s="36"/>
      <c r="G396" s="167">
        <f t="shared" si="14"/>
        <v>0</v>
      </c>
      <c r="H396" s="167"/>
      <c r="I396" s="167"/>
      <c r="J396" s="38"/>
      <c r="K396" s="39">
        <f t="shared" si="16"/>
        <v>0</v>
      </c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  <c r="AH396" s="5"/>
      <c r="AI396" s="5"/>
      <c r="AJ396" s="5"/>
      <c r="AK396" s="5"/>
      <c r="AL396" s="5"/>
      <c r="AM396" s="6"/>
      <c r="AN396" s="6"/>
      <c r="AO396" s="6"/>
      <c r="AP396" s="6"/>
      <c r="AQ396" s="6"/>
      <c r="AR396" s="6"/>
      <c r="AS396" s="6"/>
      <c r="AT396" s="6"/>
      <c r="AU396" s="6"/>
      <c r="AV396" s="6"/>
      <c r="AW396" s="6"/>
      <c r="AX396" s="6"/>
      <c r="AY396" s="6"/>
      <c r="AZ396" s="6"/>
      <c r="BA396" s="6"/>
      <c r="BB396" s="6"/>
      <c r="BC396" s="6"/>
      <c r="BD396" s="6"/>
      <c r="BE396" s="6"/>
      <c r="BF396" s="6"/>
      <c r="BG396" s="6"/>
      <c r="BH396" s="6"/>
    </row>
    <row r="397" spans="1:60" s="4" customFormat="1" ht="55.9" hidden="1" customHeight="1">
      <c r="A397" s="318"/>
      <c r="B397" s="81"/>
      <c r="C397" s="81"/>
      <c r="D397" s="125" t="s">
        <v>667</v>
      </c>
      <c r="E397" s="40"/>
      <c r="F397" s="40"/>
      <c r="G397" s="319">
        <f t="shared" si="14"/>
        <v>0</v>
      </c>
      <c r="H397" s="319"/>
      <c r="I397" s="319"/>
      <c r="J397" s="42"/>
      <c r="K397" s="39">
        <f t="shared" si="16"/>
        <v>0</v>
      </c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  <c r="AH397" s="5"/>
      <c r="AI397" s="5"/>
      <c r="AJ397" s="5"/>
      <c r="AK397" s="5"/>
      <c r="AL397" s="5"/>
      <c r="AM397" s="6"/>
      <c r="AN397" s="6"/>
      <c r="AO397" s="6"/>
      <c r="AP397" s="6"/>
      <c r="AQ397" s="6"/>
      <c r="AR397" s="6"/>
      <c r="AS397" s="6"/>
      <c r="AT397" s="6"/>
      <c r="AU397" s="6"/>
      <c r="AV397" s="6"/>
      <c r="AW397" s="6"/>
      <c r="AX397" s="6"/>
      <c r="AY397" s="6"/>
      <c r="AZ397" s="6"/>
      <c r="BA397" s="6"/>
      <c r="BB397" s="6"/>
      <c r="BC397" s="6"/>
      <c r="BD397" s="6"/>
      <c r="BE397" s="6"/>
      <c r="BF397" s="6"/>
      <c r="BG397" s="6"/>
      <c r="BH397" s="6"/>
    </row>
    <row r="398" spans="1:60" s="4" customFormat="1" ht="39.6" hidden="1" customHeight="1">
      <c r="A398" s="318"/>
      <c r="B398" s="81"/>
      <c r="C398" s="81"/>
      <c r="D398" s="125" t="s">
        <v>668</v>
      </c>
      <c r="E398" s="40"/>
      <c r="F398" s="40"/>
      <c r="G398" s="319">
        <f t="shared" si="14"/>
        <v>0</v>
      </c>
      <c r="H398" s="319"/>
      <c r="I398" s="319"/>
      <c r="J398" s="42"/>
      <c r="K398" s="39">
        <f t="shared" si="16"/>
        <v>0</v>
      </c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  <c r="AH398" s="5"/>
      <c r="AI398" s="5"/>
      <c r="AJ398" s="5"/>
      <c r="AK398" s="5"/>
      <c r="AL398" s="5"/>
      <c r="AM398" s="6"/>
      <c r="AN398" s="6"/>
      <c r="AO398" s="6"/>
      <c r="AP398" s="6"/>
      <c r="AQ398" s="6"/>
      <c r="AR398" s="6"/>
      <c r="AS398" s="6"/>
      <c r="AT398" s="6"/>
      <c r="AU398" s="6"/>
      <c r="AV398" s="6"/>
      <c r="AW398" s="6"/>
      <c r="AX398" s="6"/>
      <c r="AY398" s="6"/>
      <c r="AZ398" s="6"/>
      <c r="BA398" s="6"/>
      <c r="BB398" s="6"/>
      <c r="BC398" s="6"/>
      <c r="BD398" s="6"/>
      <c r="BE398" s="6"/>
      <c r="BF398" s="6"/>
      <c r="BG398" s="6"/>
      <c r="BH398" s="6"/>
    </row>
    <row r="399" spans="1:60" s="4" customFormat="1" ht="15.75" hidden="1">
      <c r="A399" s="54">
        <v>3718070</v>
      </c>
      <c r="B399" s="54" t="s">
        <v>669</v>
      </c>
      <c r="C399" s="54" t="s">
        <v>670</v>
      </c>
      <c r="D399" s="125" t="s">
        <v>671</v>
      </c>
      <c r="E399" s="40"/>
      <c r="F399" s="40"/>
      <c r="G399" s="87">
        <f t="shared" si="14"/>
        <v>0</v>
      </c>
      <c r="H399" s="87"/>
      <c r="I399" s="87"/>
      <c r="J399" s="42"/>
      <c r="K399" s="39">
        <f t="shared" si="16"/>
        <v>0</v>
      </c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  <c r="AH399" s="5"/>
      <c r="AI399" s="5"/>
      <c r="AJ399" s="5"/>
      <c r="AK399" s="5"/>
      <c r="AL399" s="5"/>
      <c r="AM399" s="6"/>
      <c r="AN399" s="6"/>
      <c r="AO399" s="6"/>
      <c r="AP399" s="6"/>
      <c r="AQ399" s="6"/>
      <c r="AR399" s="6"/>
      <c r="AS399" s="6"/>
      <c r="AT399" s="6"/>
      <c r="AU399" s="6"/>
      <c r="AV399" s="6"/>
      <c r="AW399" s="6"/>
      <c r="AX399" s="6"/>
      <c r="AY399" s="6"/>
      <c r="AZ399" s="6"/>
      <c r="BA399" s="6"/>
      <c r="BB399" s="6"/>
      <c r="BC399" s="6"/>
      <c r="BD399" s="6"/>
      <c r="BE399" s="6"/>
      <c r="BF399" s="6"/>
      <c r="BG399" s="6"/>
      <c r="BH399" s="6"/>
    </row>
    <row r="400" spans="1:60" s="4" customFormat="1" ht="47.25" hidden="1">
      <c r="A400" s="53">
        <v>3718110</v>
      </c>
      <c r="B400" s="53" t="s">
        <v>231</v>
      </c>
      <c r="C400" s="53" t="s">
        <v>61</v>
      </c>
      <c r="D400" s="320" t="s">
        <v>62</v>
      </c>
      <c r="E400" s="40"/>
      <c r="F400" s="40"/>
      <c r="G400" s="321">
        <f t="shared" si="14"/>
        <v>0</v>
      </c>
      <c r="H400" s="321"/>
      <c r="I400" s="321"/>
      <c r="J400" s="42"/>
      <c r="K400" s="39">
        <f t="shared" si="16"/>
        <v>0</v>
      </c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  <c r="AH400" s="5"/>
      <c r="AI400" s="5"/>
      <c r="AJ400" s="5"/>
      <c r="AK400" s="5"/>
      <c r="AL400" s="5"/>
      <c r="AM400" s="6"/>
      <c r="AN400" s="6"/>
      <c r="AO400" s="6"/>
      <c r="AP400" s="6"/>
      <c r="AQ400" s="6"/>
      <c r="AR400" s="6"/>
      <c r="AS400" s="6"/>
      <c r="AT400" s="6"/>
      <c r="AU400" s="6"/>
      <c r="AV400" s="6"/>
      <c r="AW400" s="6"/>
      <c r="AX400" s="6"/>
      <c r="AY400" s="6"/>
      <c r="AZ400" s="6"/>
      <c r="BA400" s="6"/>
      <c r="BB400" s="6"/>
      <c r="BC400" s="6"/>
      <c r="BD400" s="6"/>
      <c r="BE400" s="6"/>
      <c r="BF400" s="6"/>
      <c r="BG400" s="6"/>
      <c r="BH400" s="6"/>
    </row>
    <row r="401" spans="1:60" s="4" customFormat="1" ht="60" hidden="1" customHeight="1">
      <c r="A401" s="53">
        <v>3718311</v>
      </c>
      <c r="B401" s="53" t="s">
        <v>515</v>
      </c>
      <c r="C401" s="53" t="s">
        <v>516</v>
      </c>
      <c r="D401" s="322" t="s">
        <v>672</v>
      </c>
      <c r="E401" s="40"/>
      <c r="F401" s="40"/>
      <c r="G401" s="321">
        <f t="shared" si="14"/>
        <v>0</v>
      </c>
      <c r="H401" s="321"/>
      <c r="I401" s="321"/>
      <c r="J401" s="42"/>
      <c r="K401" s="39">
        <f t="shared" si="16"/>
        <v>0</v>
      </c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  <c r="AH401" s="5"/>
      <c r="AI401" s="5"/>
      <c r="AJ401" s="5"/>
      <c r="AK401" s="5"/>
      <c r="AL401" s="5"/>
      <c r="AM401" s="6"/>
      <c r="AN401" s="6"/>
      <c r="AO401" s="6"/>
      <c r="AP401" s="6"/>
      <c r="AQ401" s="6"/>
      <c r="AR401" s="6"/>
      <c r="AS401" s="6"/>
      <c r="AT401" s="6"/>
      <c r="AU401" s="6"/>
      <c r="AV401" s="6"/>
      <c r="AW401" s="6"/>
      <c r="AX401" s="6"/>
      <c r="AY401" s="6"/>
      <c r="AZ401" s="6"/>
      <c r="BA401" s="6"/>
      <c r="BB401" s="6"/>
      <c r="BC401" s="6"/>
      <c r="BD401" s="6"/>
      <c r="BE401" s="6"/>
      <c r="BF401" s="6"/>
      <c r="BG401" s="6"/>
      <c r="BH401" s="6"/>
    </row>
    <row r="402" spans="1:60" s="4" customFormat="1" ht="59.45" hidden="1" customHeight="1">
      <c r="A402" s="81">
        <v>3718862</v>
      </c>
      <c r="B402" s="81" t="s">
        <v>673</v>
      </c>
      <c r="C402" s="81" t="s">
        <v>674</v>
      </c>
      <c r="D402" s="323" t="s">
        <v>675</v>
      </c>
      <c r="E402" s="40"/>
      <c r="F402" s="40"/>
      <c r="G402" s="319">
        <f t="shared" si="14"/>
        <v>0</v>
      </c>
      <c r="H402" s="319"/>
      <c r="I402" s="319"/>
      <c r="J402" s="42"/>
      <c r="K402" s="39">
        <f t="shared" si="16"/>
        <v>0</v>
      </c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  <c r="AH402" s="5"/>
      <c r="AI402" s="5"/>
      <c r="AJ402" s="5"/>
      <c r="AK402" s="5"/>
      <c r="AL402" s="5"/>
      <c r="AM402" s="6"/>
      <c r="AN402" s="6"/>
      <c r="AO402" s="6"/>
      <c r="AP402" s="6"/>
      <c r="AQ402" s="6"/>
      <c r="AR402" s="6"/>
      <c r="AS402" s="6"/>
      <c r="AT402" s="6"/>
      <c r="AU402" s="6"/>
      <c r="AV402" s="6"/>
      <c r="AW402" s="6"/>
      <c r="AX402" s="6"/>
      <c r="AY402" s="6"/>
      <c r="AZ402" s="6"/>
      <c r="BA402" s="6"/>
      <c r="BB402" s="6"/>
      <c r="BC402" s="6"/>
      <c r="BD402" s="6"/>
      <c r="BE402" s="6"/>
      <c r="BF402" s="6"/>
      <c r="BG402" s="6"/>
      <c r="BH402" s="6"/>
    </row>
    <row r="403" spans="1:60" s="4" customFormat="1" ht="120" hidden="1">
      <c r="A403" s="54">
        <v>3719210</v>
      </c>
      <c r="B403" s="54" t="s">
        <v>676</v>
      </c>
      <c r="C403" s="54" t="s">
        <v>677</v>
      </c>
      <c r="D403" s="84" t="s">
        <v>678</v>
      </c>
      <c r="E403" s="40"/>
      <c r="F403" s="40"/>
      <c r="G403" s="83">
        <f t="shared" si="14"/>
        <v>0</v>
      </c>
      <c r="H403" s="83"/>
      <c r="I403" s="83"/>
      <c r="J403" s="42"/>
      <c r="K403" s="39">
        <f t="shared" si="16"/>
        <v>0</v>
      </c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  <c r="AH403" s="5"/>
      <c r="AI403" s="5"/>
      <c r="AJ403" s="5"/>
      <c r="AK403" s="5"/>
      <c r="AL403" s="5"/>
      <c r="AM403" s="6"/>
      <c r="AN403" s="6"/>
      <c r="AO403" s="6"/>
      <c r="AP403" s="6"/>
      <c r="AQ403" s="6"/>
      <c r="AR403" s="6"/>
      <c r="AS403" s="6"/>
      <c r="AT403" s="6"/>
      <c r="AU403" s="6"/>
      <c r="AV403" s="6"/>
      <c r="AW403" s="6"/>
      <c r="AX403" s="6"/>
      <c r="AY403" s="6"/>
      <c r="AZ403" s="6"/>
      <c r="BA403" s="6"/>
      <c r="BB403" s="6"/>
      <c r="BC403" s="6"/>
      <c r="BD403" s="6"/>
      <c r="BE403" s="6"/>
      <c r="BF403" s="6"/>
      <c r="BG403" s="6"/>
      <c r="BH403" s="6"/>
    </row>
    <row r="404" spans="1:60" s="4" customFormat="1" ht="90" hidden="1">
      <c r="A404" s="54">
        <v>3719220</v>
      </c>
      <c r="B404" s="54" t="s">
        <v>679</v>
      </c>
      <c r="C404" s="54" t="s">
        <v>680</v>
      </c>
      <c r="D404" s="84" t="s">
        <v>681</v>
      </c>
      <c r="E404" s="40"/>
      <c r="F404" s="40"/>
      <c r="G404" s="83">
        <f t="shared" si="14"/>
        <v>0</v>
      </c>
      <c r="H404" s="83"/>
      <c r="I404" s="83"/>
      <c r="J404" s="42"/>
      <c r="K404" s="39">
        <f t="shared" si="16"/>
        <v>0</v>
      </c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  <c r="AH404" s="5"/>
      <c r="AI404" s="5"/>
      <c r="AJ404" s="5"/>
      <c r="AK404" s="5"/>
      <c r="AL404" s="5"/>
      <c r="AM404" s="6"/>
      <c r="AN404" s="6"/>
      <c r="AO404" s="6"/>
      <c r="AP404" s="6"/>
      <c r="AQ404" s="6"/>
      <c r="AR404" s="6"/>
      <c r="AS404" s="6"/>
      <c r="AT404" s="6"/>
      <c r="AU404" s="6"/>
      <c r="AV404" s="6"/>
      <c r="AW404" s="6"/>
      <c r="AX404" s="6"/>
      <c r="AY404" s="6"/>
      <c r="AZ404" s="6"/>
      <c r="BA404" s="6"/>
      <c r="BB404" s="6"/>
      <c r="BC404" s="6"/>
      <c r="BD404" s="6"/>
      <c r="BE404" s="6"/>
      <c r="BF404" s="6"/>
      <c r="BG404" s="6"/>
      <c r="BH404" s="6"/>
    </row>
    <row r="405" spans="1:60" s="4" customFormat="1" ht="105" hidden="1">
      <c r="A405" s="54">
        <v>3719230</v>
      </c>
      <c r="B405" s="54" t="s">
        <v>682</v>
      </c>
      <c r="C405" s="54" t="s">
        <v>683</v>
      </c>
      <c r="D405" s="84" t="s">
        <v>684</v>
      </c>
      <c r="E405" s="40"/>
      <c r="F405" s="40"/>
      <c r="G405" s="83">
        <f t="shared" si="14"/>
        <v>0</v>
      </c>
      <c r="H405" s="83"/>
      <c r="I405" s="83"/>
      <c r="J405" s="42"/>
      <c r="K405" s="39">
        <f t="shared" si="16"/>
        <v>0</v>
      </c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  <c r="AH405" s="5"/>
      <c r="AI405" s="5"/>
      <c r="AJ405" s="5"/>
      <c r="AK405" s="5"/>
      <c r="AL405" s="5"/>
      <c r="AM405" s="6"/>
      <c r="AN405" s="6"/>
      <c r="AO405" s="6"/>
      <c r="AP405" s="6"/>
      <c r="AQ405" s="6"/>
      <c r="AR405" s="6"/>
      <c r="AS405" s="6"/>
      <c r="AT405" s="6"/>
      <c r="AU405" s="6"/>
      <c r="AV405" s="6"/>
      <c r="AW405" s="6"/>
      <c r="AX405" s="6"/>
      <c r="AY405" s="6"/>
      <c r="AZ405" s="6"/>
      <c r="BA405" s="6"/>
      <c r="BB405" s="6"/>
      <c r="BC405" s="6"/>
      <c r="BD405" s="6"/>
      <c r="BE405" s="6"/>
      <c r="BF405" s="6"/>
      <c r="BG405" s="6"/>
      <c r="BH405" s="6"/>
    </row>
    <row r="406" spans="1:60" s="4" customFormat="1" ht="59.45" hidden="1" customHeight="1">
      <c r="A406" s="53">
        <v>3719410</v>
      </c>
      <c r="B406" s="91" t="s">
        <v>303</v>
      </c>
      <c r="C406" s="91" t="s">
        <v>304</v>
      </c>
      <c r="D406" s="324" t="s">
        <v>305</v>
      </c>
      <c r="E406" s="40"/>
      <c r="F406" s="40"/>
      <c r="G406" s="93">
        <f t="shared" si="14"/>
        <v>0</v>
      </c>
      <c r="H406" s="93"/>
      <c r="I406" s="93"/>
      <c r="J406" s="42"/>
      <c r="K406" s="39">
        <f t="shared" si="16"/>
        <v>0</v>
      </c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  <c r="AH406" s="5"/>
      <c r="AI406" s="5"/>
      <c r="AJ406" s="5"/>
      <c r="AK406" s="5"/>
      <c r="AL406" s="5"/>
      <c r="AM406" s="6"/>
      <c r="AN406" s="6"/>
      <c r="AO406" s="6"/>
      <c r="AP406" s="6"/>
      <c r="AQ406" s="6"/>
      <c r="AR406" s="6"/>
      <c r="AS406" s="6"/>
      <c r="AT406" s="6"/>
      <c r="AU406" s="6"/>
      <c r="AV406" s="6"/>
      <c r="AW406" s="6"/>
      <c r="AX406" s="6"/>
      <c r="AY406" s="6"/>
      <c r="AZ406" s="6"/>
      <c r="BA406" s="6"/>
      <c r="BB406" s="6"/>
      <c r="BC406" s="6"/>
      <c r="BD406" s="6"/>
      <c r="BE406" s="6"/>
      <c r="BF406" s="6"/>
      <c r="BG406" s="6"/>
      <c r="BH406" s="6"/>
    </row>
    <row r="407" spans="1:60" s="4" customFormat="1" ht="59.45" hidden="1" customHeight="1">
      <c r="A407" s="53">
        <v>3719540</v>
      </c>
      <c r="B407" s="53" t="s">
        <v>685</v>
      </c>
      <c r="C407" s="53" t="s">
        <v>686</v>
      </c>
      <c r="D407" s="84" t="s">
        <v>687</v>
      </c>
      <c r="E407" s="40"/>
      <c r="F407" s="40"/>
      <c r="G407" s="93">
        <f t="shared" si="14"/>
        <v>0</v>
      </c>
      <c r="H407" s="93"/>
      <c r="I407" s="93"/>
      <c r="J407" s="42"/>
      <c r="K407" s="39">
        <f t="shared" si="16"/>
        <v>0</v>
      </c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  <c r="AH407" s="5"/>
      <c r="AI407" s="5"/>
      <c r="AJ407" s="5"/>
      <c r="AK407" s="5"/>
      <c r="AL407" s="5"/>
      <c r="AM407" s="6"/>
      <c r="AN407" s="6"/>
      <c r="AO407" s="6"/>
      <c r="AP407" s="6"/>
      <c r="AQ407" s="6"/>
      <c r="AR407" s="6"/>
      <c r="AS407" s="6"/>
      <c r="AT407" s="6"/>
      <c r="AU407" s="6"/>
      <c r="AV407" s="6"/>
      <c r="AW407" s="6"/>
      <c r="AX407" s="6"/>
      <c r="AY407" s="6"/>
      <c r="AZ407" s="6"/>
      <c r="BA407" s="6"/>
      <c r="BB407" s="6"/>
      <c r="BC407" s="6"/>
      <c r="BD407" s="6"/>
      <c r="BE407" s="6"/>
      <c r="BF407" s="6"/>
      <c r="BG407" s="6"/>
      <c r="BH407" s="6"/>
    </row>
    <row r="408" spans="1:60" s="4" customFormat="1" ht="78" hidden="1" customHeight="1">
      <c r="A408" s="53">
        <v>3719710</v>
      </c>
      <c r="B408" s="81" t="s">
        <v>278</v>
      </c>
      <c r="C408" s="81" t="s">
        <v>279</v>
      </c>
      <c r="D408" s="125" t="s">
        <v>688</v>
      </c>
      <c r="E408" s="40"/>
      <c r="F408" s="40"/>
      <c r="G408" s="83">
        <f t="shared" si="14"/>
        <v>0</v>
      </c>
      <c r="H408" s="83"/>
      <c r="I408" s="83"/>
      <c r="J408" s="42"/>
      <c r="K408" s="39">
        <f t="shared" si="16"/>
        <v>0</v>
      </c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  <c r="AH408" s="5"/>
      <c r="AI408" s="5"/>
      <c r="AJ408" s="5"/>
      <c r="AK408" s="5"/>
      <c r="AL408" s="5"/>
      <c r="AM408" s="6"/>
      <c r="AN408" s="6"/>
      <c r="AO408" s="6"/>
      <c r="AP408" s="6"/>
      <c r="AQ408" s="6"/>
      <c r="AR408" s="6"/>
      <c r="AS408" s="6"/>
      <c r="AT408" s="6"/>
      <c r="AU408" s="6"/>
      <c r="AV408" s="6"/>
      <c r="AW408" s="6"/>
      <c r="AX408" s="6"/>
      <c r="AY408" s="6"/>
      <c r="AZ408" s="6"/>
      <c r="BA408" s="6"/>
      <c r="BB408" s="6"/>
      <c r="BC408" s="6"/>
      <c r="BD408" s="6"/>
      <c r="BE408" s="6"/>
      <c r="BF408" s="6"/>
      <c r="BG408" s="6"/>
      <c r="BH408" s="6"/>
    </row>
    <row r="409" spans="1:60" s="4" customFormat="1" ht="27.6" hidden="1" customHeight="1">
      <c r="A409" s="66"/>
      <c r="B409" s="91"/>
      <c r="C409" s="91"/>
      <c r="D409" s="126" t="s">
        <v>527</v>
      </c>
      <c r="E409" s="40"/>
      <c r="F409" s="40"/>
      <c r="G409" s="321">
        <f t="shared" si="14"/>
        <v>0</v>
      </c>
      <c r="H409" s="321"/>
      <c r="I409" s="321"/>
      <c r="J409" s="42"/>
      <c r="K409" s="39">
        <f t="shared" si="16"/>
        <v>0</v>
      </c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  <c r="AH409" s="5"/>
      <c r="AI409" s="5"/>
      <c r="AJ409" s="5"/>
      <c r="AK409" s="5"/>
      <c r="AL409" s="5"/>
      <c r="AM409" s="6"/>
      <c r="AN409" s="6"/>
      <c r="AO409" s="6"/>
      <c r="AP409" s="6"/>
      <c r="AQ409" s="6"/>
      <c r="AR409" s="6"/>
      <c r="AS409" s="6"/>
      <c r="AT409" s="6"/>
      <c r="AU409" s="6"/>
      <c r="AV409" s="6"/>
      <c r="AW409" s="6"/>
      <c r="AX409" s="6"/>
      <c r="AY409" s="6"/>
      <c r="AZ409" s="6"/>
      <c r="BA409" s="6"/>
      <c r="BB409" s="6"/>
      <c r="BC409" s="6"/>
      <c r="BD409" s="6"/>
      <c r="BE409" s="6"/>
      <c r="BF409" s="6"/>
      <c r="BG409" s="6"/>
      <c r="BH409" s="6"/>
    </row>
    <row r="410" spans="1:60" s="4" customFormat="1" ht="36" hidden="1" customHeight="1">
      <c r="A410" s="66"/>
      <c r="B410" s="81"/>
      <c r="C410" s="81"/>
      <c r="D410" s="125" t="s">
        <v>689</v>
      </c>
      <c r="E410" s="40"/>
      <c r="F410" s="40"/>
      <c r="G410" s="87">
        <f t="shared" si="14"/>
        <v>0</v>
      </c>
      <c r="H410" s="87"/>
      <c r="I410" s="87"/>
      <c r="J410" s="42"/>
      <c r="K410" s="39">
        <f t="shared" si="16"/>
        <v>0</v>
      </c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  <c r="AH410" s="5"/>
      <c r="AI410" s="5"/>
      <c r="AJ410" s="5"/>
      <c r="AK410" s="5"/>
      <c r="AL410" s="5"/>
      <c r="AM410" s="6"/>
      <c r="AN410" s="6"/>
      <c r="AO410" s="6"/>
      <c r="AP410" s="6"/>
      <c r="AQ410" s="6"/>
      <c r="AR410" s="6"/>
      <c r="AS410" s="6"/>
      <c r="AT410" s="6"/>
      <c r="AU410" s="6"/>
      <c r="AV410" s="6"/>
      <c r="AW410" s="6"/>
      <c r="AX410" s="6"/>
      <c r="AY410" s="6"/>
      <c r="AZ410" s="6"/>
      <c r="BA410" s="6"/>
      <c r="BB410" s="6"/>
      <c r="BC410" s="6"/>
      <c r="BD410" s="6"/>
      <c r="BE410" s="6"/>
      <c r="BF410" s="6"/>
      <c r="BG410" s="6"/>
      <c r="BH410" s="6"/>
    </row>
    <row r="411" spans="1:60" s="4" customFormat="1" ht="45" hidden="1">
      <c r="A411" s="69"/>
      <c r="B411" s="156"/>
      <c r="C411" s="156"/>
      <c r="D411" s="57" t="s">
        <v>690</v>
      </c>
      <c r="E411" s="43"/>
      <c r="F411" s="43"/>
      <c r="G411" s="233">
        <f>+H411+I411</f>
        <v>0</v>
      </c>
      <c r="H411" s="233"/>
      <c r="I411" s="233"/>
      <c r="J411" s="45"/>
      <c r="K411" s="39">
        <f t="shared" si="16"/>
        <v>0</v>
      </c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  <c r="AH411" s="5"/>
      <c r="AI411" s="5"/>
      <c r="AJ411" s="5"/>
      <c r="AK411" s="5"/>
      <c r="AL411" s="5"/>
      <c r="AM411" s="6"/>
      <c r="AN411" s="6"/>
      <c r="AO411" s="6"/>
      <c r="AP411" s="6"/>
      <c r="AQ411" s="6"/>
      <c r="AR411" s="6"/>
      <c r="AS411" s="6"/>
      <c r="AT411" s="6"/>
      <c r="AU411" s="6"/>
      <c r="AV411" s="6"/>
      <c r="AW411" s="6"/>
      <c r="AX411" s="6"/>
      <c r="AY411" s="6"/>
      <c r="AZ411" s="6"/>
      <c r="BA411" s="6"/>
      <c r="BB411" s="6"/>
      <c r="BC411" s="6"/>
      <c r="BD411" s="6"/>
      <c r="BE411" s="6"/>
      <c r="BF411" s="6"/>
      <c r="BG411" s="6"/>
      <c r="BH411" s="6"/>
    </row>
    <row r="412" spans="1:60" s="4" customFormat="1" ht="52.5" hidden="1" customHeight="1">
      <c r="A412" s="54">
        <v>3719770</v>
      </c>
      <c r="B412" s="54" t="s">
        <v>238</v>
      </c>
      <c r="C412" s="54" t="s">
        <v>239</v>
      </c>
      <c r="D412" s="52" t="s">
        <v>240</v>
      </c>
      <c r="E412" s="40" t="s">
        <v>691</v>
      </c>
      <c r="F412" s="40" t="s">
        <v>692</v>
      </c>
      <c r="G412" s="73">
        <f>+H412+I412</f>
        <v>0</v>
      </c>
      <c r="H412" s="73"/>
      <c r="I412" s="73"/>
      <c r="J412" s="31"/>
      <c r="K412" s="115">
        <f t="shared" si="16"/>
        <v>0</v>
      </c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  <c r="AH412" s="5"/>
      <c r="AI412" s="5"/>
      <c r="AJ412" s="5"/>
      <c r="AK412" s="5"/>
      <c r="AL412" s="5"/>
      <c r="AM412" s="6"/>
      <c r="AN412" s="6"/>
      <c r="AO412" s="6"/>
      <c r="AP412" s="6"/>
      <c r="AQ412" s="6"/>
      <c r="AR412" s="6"/>
      <c r="AS412" s="6"/>
      <c r="AT412" s="6"/>
      <c r="AU412" s="6"/>
      <c r="AV412" s="6"/>
      <c r="AW412" s="6"/>
      <c r="AX412" s="6"/>
      <c r="AY412" s="6"/>
      <c r="AZ412" s="6"/>
      <c r="BA412" s="6"/>
      <c r="BB412" s="6"/>
      <c r="BC412" s="6"/>
      <c r="BD412" s="6"/>
      <c r="BE412" s="6"/>
      <c r="BF412" s="6"/>
      <c r="BG412" s="6"/>
      <c r="BH412" s="6"/>
    </row>
    <row r="413" spans="1:60" s="4" customFormat="1" ht="15.75" hidden="1">
      <c r="A413" s="168"/>
      <c r="B413" s="168"/>
      <c r="C413" s="168"/>
      <c r="D413" s="281"/>
      <c r="E413" s="249"/>
      <c r="F413" s="249"/>
      <c r="G413" s="172">
        <f>+H413+I413</f>
        <v>0</v>
      </c>
      <c r="H413" s="172"/>
      <c r="I413" s="172"/>
      <c r="J413" s="173"/>
      <c r="K413" s="39">
        <f t="shared" si="16"/>
        <v>0</v>
      </c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  <c r="AH413" s="5"/>
      <c r="AI413" s="5"/>
      <c r="AJ413" s="5"/>
      <c r="AK413" s="5"/>
      <c r="AL413" s="5"/>
      <c r="AM413" s="6"/>
      <c r="AN413" s="6"/>
      <c r="AO413" s="6"/>
      <c r="AP413" s="6"/>
      <c r="AQ413" s="6"/>
      <c r="AR413" s="6"/>
      <c r="AS413" s="6"/>
      <c r="AT413" s="6"/>
      <c r="AU413" s="6"/>
      <c r="AV413" s="6"/>
      <c r="AW413" s="6"/>
      <c r="AX413" s="6"/>
      <c r="AY413" s="6"/>
      <c r="AZ413" s="6"/>
      <c r="BA413" s="6"/>
      <c r="BB413" s="6"/>
      <c r="BC413" s="6"/>
      <c r="BD413" s="6"/>
      <c r="BE413" s="6"/>
      <c r="BF413" s="6"/>
      <c r="BG413" s="6"/>
      <c r="BH413" s="6"/>
    </row>
    <row r="414" spans="1:60" s="4" customFormat="1" ht="30.6" customHeight="1">
      <c r="A414" s="349"/>
      <c r="B414" s="349"/>
      <c r="C414" s="54"/>
      <c r="D414" s="325" t="s">
        <v>693</v>
      </c>
      <c r="E414" s="40"/>
      <c r="F414" s="40"/>
      <c r="G414" s="340"/>
      <c r="H414" s="337"/>
      <c r="I414" s="337"/>
      <c r="J414" s="337">
        <f t="shared" ref="J414" si="17">J254</f>
        <v>0</v>
      </c>
      <c r="K414" s="32">
        <f t="shared" si="16"/>
        <v>0</v>
      </c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  <c r="AH414" s="5"/>
      <c r="AI414" s="5"/>
      <c r="AJ414" s="5"/>
      <c r="AK414" s="5"/>
      <c r="AL414" s="5"/>
      <c r="AM414" s="6"/>
      <c r="AN414" s="6"/>
      <c r="AO414" s="6"/>
      <c r="AP414" s="6"/>
      <c r="AQ414" s="6"/>
      <c r="AR414" s="6"/>
      <c r="AS414" s="6"/>
      <c r="AT414" s="6"/>
      <c r="AU414" s="6"/>
      <c r="AV414" s="6"/>
      <c r="AW414" s="6"/>
      <c r="AX414" s="6"/>
      <c r="AY414" s="6"/>
      <c r="AZ414" s="6"/>
      <c r="BA414" s="6"/>
      <c r="BB414" s="6"/>
      <c r="BC414" s="6"/>
      <c r="BD414" s="6"/>
      <c r="BE414" s="6"/>
      <c r="BF414" s="6"/>
      <c r="BG414" s="6"/>
      <c r="BH414" s="6"/>
    </row>
    <row r="415" spans="1:60" s="4" customFormat="1" ht="27" customHeight="1">
      <c r="A415" s="1"/>
      <c r="B415" s="326"/>
      <c r="C415" s="326"/>
      <c r="D415" s="327"/>
      <c r="E415" s="326"/>
      <c r="F415" s="326"/>
      <c r="G415" s="326"/>
      <c r="H415" s="326"/>
      <c r="I415" s="326"/>
      <c r="J415" s="1"/>
      <c r="K415" s="3">
        <v>1</v>
      </c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  <c r="AH415" s="5"/>
      <c r="AI415" s="5"/>
      <c r="AJ415" s="5"/>
      <c r="AK415" s="5"/>
      <c r="AL415" s="5"/>
      <c r="AM415" s="6"/>
      <c r="AN415" s="6"/>
      <c r="AO415" s="6"/>
      <c r="AP415" s="6"/>
      <c r="AQ415" s="6"/>
      <c r="AR415" s="6"/>
      <c r="AS415" s="6"/>
      <c r="AT415" s="6"/>
      <c r="AU415" s="6"/>
      <c r="AV415" s="6"/>
      <c r="AW415" s="6"/>
      <c r="AX415" s="6"/>
      <c r="AY415" s="6"/>
      <c r="AZ415" s="6"/>
      <c r="BA415" s="6"/>
      <c r="BB415" s="6"/>
      <c r="BC415" s="6"/>
      <c r="BD415" s="6"/>
      <c r="BE415" s="6"/>
      <c r="BF415" s="6"/>
      <c r="BG415" s="6"/>
      <c r="BH415" s="6"/>
    </row>
    <row r="416" spans="1:60" s="4" customFormat="1">
      <c r="A416" s="1"/>
      <c r="B416" s="1"/>
      <c r="C416" s="1"/>
      <c r="D416" s="328"/>
      <c r="E416" s="1"/>
      <c r="F416" s="1"/>
      <c r="G416" s="1"/>
      <c r="H416" s="1"/>
      <c r="I416" s="1"/>
      <c r="J416" s="1"/>
      <c r="K416" s="3">
        <v>1</v>
      </c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  <c r="AH416" s="5"/>
      <c r="AI416" s="5"/>
      <c r="AJ416" s="5"/>
      <c r="AK416" s="5"/>
      <c r="AL416" s="5"/>
      <c r="AM416" s="6"/>
      <c r="AN416" s="6"/>
      <c r="AO416" s="6"/>
      <c r="AP416" s="6"/>
      <c r="AQ416" s="6"/>
      <c r="AR416" s="6"/>
      <c r="AS416" s="6"/>
      <c r="AT416" s="6"/>
      <c r="AU416" s="6"/>
      <c r="AV416" s="6"/>
      <c r="AW416" s="6"/>
      <c r="AX416" s="6"/>
      <c r="AY416" s="6"/>
      <c r="AZ416" s="6"/>
      <c r="BA416" s="6"/>
      <c r="BB416" s="6"/>
      <c r="BC416" s="6"/>
      <c r="BD416" s="6"/>
      <c r="BE416" s="6"/>
      <c r="BF416" s="6"/>
      <c r="BG416" s="6"/>
      <c r="BH416" s="6"/>
    </row>
    <row r="417" spans="1:60" s="4" customFormat="1">
      <c r="A417" s="1"/>
      <c r="B417" s="1"/>
      <c r="C417" s="1"/>
      <c r="D417" s="328"/>
      <c r="E417" s="1"/>
      <c r="F417" s="1"/>
      <c r="G417" s="1"/>
      <c r="H417" s="1"/>
      <c r="I417" s="1"/>
      <c r="J417" s="1"/>
      <c r="K417" s="3">
        <v>1</v>
      </c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  <c r="AH417" s="5"/>
      <c r="AI417" s="5"/>
      <c r="AJ417" s="5"/>
      <c r="AK417" s="5"/>
      <c r="AL417" s="5"/>
      <c r="AM417" s="6"/>
      <c r="AN417" s="6"/>
      <c r="AO417" s="6"/>
      <c r="AP417" s="6"/>
      <c r="AQ417" s="6"/>
      <c r="AR417" s="6"/>
      <c r="AS417" s="6"/>
      <c r="AT417" s="6"/>
      <c r="AU417" s="6"/>
      <c r="AV417" s="6"/>
      <c r="AW417" s="6"/>
      <c r="AX417" s="6"/>
      <c r="AY417" s="6"/>
      <c r="AZ417" s="6"/>
      <c r="BA417" s="6"/>
      <c r="BB417" s="6"/>
      <c r="BC417" s="6"/>
      <c r="BD417" s="6"/>
      <c r="BE417" s="6"/>
      <c r="BF417" s="6"/>
      <c r="BG417" s="6"/>
      <c r="BH417" s="6"/>
    </row>
    <row r="418" spans="1:60" s="4" customFormat="1">
      <c r="A418" s="1"/>
      <c r="B418" s="1"/>
      <c r="C418" s="1"/>
      <c r="D418" s="328"/>
      <c r="E418" s="1"/>
      <c r="F418" s="1"/>
      <c r="G418" s="1"/>
      <c r="H418" s="1"/>
      <c r="I418" s="329"/>
      <c r="J418" s="1"/>
      <c r="K418" s="3">
        <v>1</v>
      </c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  <c r="AH418" s="5"/>
      <c r="AI418" s="5"/>
      <c r="AJ418" s="5"/>
      <c r="AK418" s="5"/>
      <c r="AL418" s="5"/>
      <c r="AM418" s="6"/>
      <c r="AN418" s="6"/>
      <c r="AO418" s="6"/>
      <c r="AP418" s="6"/>
      <c r="AQ418" s="6"/>
      <c r="AR418" s="6"/>
      <c r="AS418" s="6"/>
      <c r="AT418" s="6"/>
      <c r="AU418" s="6"/>
      <c r="AV418" s="6"/>
      <c r="AW418" s="6"/>
      <c r="AX418" s="6"/>
      <c r="AY418" s="6"/>
      <c r="AZ418" s="6"/>
      <c r="BA418" s="6"/>
      <c r="BB418" s="6"/>
      <c r="BC418" s="6"/>
      <c r="BD418" s="6"/>
      <c r="BE418" s="6"/>
      <c r="BF418" s="6"/>
      <c r="BG418" s="6"/>
      <c r="BH418" s="6"/>
    </row>
    <row r="419" spans="1:60" s="4" customFormat="1" ht="20.25" customHeight="1">
      <c r="A419" s="330"/>
      <c r="B419" s="1"/>
      <c r="C419" s="1"/>
      <c r="D419" s="328"/>
      <c r="E419" s="1"/>
      <c r="F419" s="1"/>
      <c r="G419" s="1"/>
      <c r="H419" s="1"/>
      <c r="I419" s="350"/>
      <c r="J419" s="350"/>
      <c r="K419" s="331">
        <v>1</v>
      </c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  <c r="AH419" s="5"/>
      <c r="AI419" s="5"/>
      <c r="AJ419" s="5"/>
      <c r="AK419" s="5"/>
      <c r="AL419" s="5"/>
      <c r="AM419" s="6"/>
      <c r="AN419" s="6"/>
      <c r="AO419" s="6"/>
      <c r="AP419" s="6"/>
      <c r="AQ419" s="6"/>
      <c r="AR419" s="6"/>
      <c r="AS419" s="6"/>
      <c r="AT419" s="6"/>
      <c r="AU419" s="6"/>
      <c r="AV419" s="6"/>
      <c r="AW419" s="6"/>
      <c r="AX419" s="6"/>
      <c r="AY419" s="6"/>
      <c r="AZ419" s="6"/>
      <c r="BA419" s="6"/>
      <c r="BB419" s="6"/>
      <c r="BC419" s="6"/>
      <c r="BD419" s="6"/>
      <c r="BE419" s="6"/>
      <c r="BF419" s="6"/>
      <c r="BG419" s="6"/>
      <c r="BH419" s="6"/>
    </row>
    <row r="421" spans="1:60">
      <c r="G421" s="332"/>
    </row>
    <row r="422" spans="1:60">
      <c r="G422" s="329"/>
    </row>
    <row r="423" spans="1:60">
      <c r="G423" s="329"/>
    </row>
    <row r="424" spans="1:60">
      <c r="G424" s="329"/>
    </row>
  </sheetData>
  <autoFilter ref="K21:K419">
    <filterColumn colId="0">
      <customFilters and="1">
        <customFilter operator="notEqual" val=" "/>
        <customFilter operator="notEqual" val="0"/>
      </customFilters>
    </filterColumn>
  </autoFilter>
  <mergeCells count="91">
    <mergeCell ref="I9:J9"/>
    <mergeCell ref="I1:J1"/>
    <mergeCell ref="I2:J2"/>
    <mergeCell ref="A6:J6"/>
    <mergeCell ref="I4:J4"/>
    <mergeCell ref="I3:J3"/>
    <mergeCell ref="B7:I7"/>
    <mergeCell ref="B8:I8"/>
    <mergeCell ref="A9:B9"/>
    <mergeCell ref="C9:D9"/>
    <mergeCell ref="E9:F9"/>
    <mergeCell ref="G9:H9"/>
    <mergeCell ref="A12:A20"/>
    <mergeCell ref="B12:B20"/>
    <mergeCell ref="C12:C20"/>
    <mergeCell ref="D12:D20"/>
    <mergeCell ref="E12:E20"/>
    <mergeCell ref="A10:B10"/>
    <mergeCell ref="C10:D10"/>
    <mergeCell ref="E10:F10"/>
    <mergeCell ref="G10:H10"/>
    <mergeCell ref="I10:J10"/>
    <mergeCell ref="AJ58:AK58"/>
    <mergeCell ref="F12:F20"/>
    <mergeCell ref="G12:G20"/>
    <mergeCell ref="H12:H20"/>
    <mergeCell ref="I12:J19"/>
    <mergeCell ref="M12:P12"/>
    <mergeCell ref="O18:P18"/>
    <mergeCell ref="E107:E119"/>
    <mergeCell ref="F107:F119"/>
    <mergeCell ref="AD58:AE58"/>
    <mergeCell ref="AF58:AG58"/>
    <mergeCell ref="AH58:AI58"/>
    <mergeCell ref="E69:E86"/>
    <mergeCell ref="F69:F86"/>
    <mergeCell ref="E88:E89"/>
    <mergeCell ref="F88:F89"/>
    <mergeCell ref="E91:E95"/>
    <mergeCell ref="E161:E162"/>
    <mergeCell ref="E165:E166"/>
    <mergeCell ref="E188:E189"/>
    <mergeCell ref="F188:F189"/>
    <mergeCell ref="E121:E131"/>
    <mergeCell ref="F121:F130"/>
    <mergeCell ref="E133:E135"/>
    <mergeCell ref="E151:E152"/>
    <mergeCell ref="E159"/>
    <mergeCell ref="F159"/>
    <mergeCell ref="E200:E201"/>
    <mergeCell ref="E202:E203"/>
    <mergeCell ref="E238:E240"/>
    <mergeCell ref="F238:F240"/>
    <mergeCell ref="E242:E243"/>
    <mergeCell ref="F242:F243"/>
    <mergeCell ref="E255:E257"/>
    <mergeCell ref="F255:F257"/>
    <mergeCell ref="A249:A250"/>
    <mergeCell ref="B249:B250"/>
    <mergeCell ref="C249:C250"/>
    <mergeCell ref="D249:D250"/>
    <mergeCell ref="E282:E284"/>
    <mergeCell ref="F282:F284"/>
    <mergeCell ref="E264:E265"/>
    <mergeCell ref="F264:F265"/>
    <mergeCell ref="E267:E268"/>
    <mergeCell ref="F267:F268"/>
    <mergeCell ref="O332:P332"/>
    <mergeCell ref="E309:E314"/>
    <mergeCell ref="F309:F312"/>
    <mergeCell ref="E316"/>
    <mergeCell ref="F316"/>
    <mergeCell ref="E317:E319"/>
    <mergeCell ref="F317:F319"/>
    <mergeCell ref="E329"/>
    <mergeCell ref="F329"/>
    <mergeCell ref="I332:J332"/>
    <mergeCell ref="E335:E336"/>
    <mergeCell ref="F335:F336"/>
    <mergeCell ref="E353:E354"/>
    <mergeCell ref="F353:F354"/>
    <mergeCell ref="E363"/>
    <mergeCell ref="F363"/>
    <mergeCell ref="E371:E373"/>
    <mergeCell ref="F371:F373"/>
    <mergeCell ref="A414:B414"/>
    <mergeCell ref="I419:J419"/>
    <mergeCell ref="E365:E368"/>
    <mergeCell ref="F365:F368"/>
    <mergeCell ref="E370"/>
    <mergeCell ref="F370"/>
  </mergeCells>
  <printOptions horizontalCentered="1"/>
  <pageMargins left="0.19685039370078741" right="0.15748031496062992" top="0.19685039370078741" bottom="0.15748031496062992" header="0.19685039370078741" footer="0.15748031496062992"/>
  <pageSetup paperSize="9" scale="55" fitToHeight="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дод4</vt:lpstr>
      <vt:lpstr>дод4!Заголовки_для_друку</vt:lpstr>
      <vt:lpstr>дод4!Область_друку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misceve-oksana</dc:creator>
  <cp:lastModifiedBy>user</cp:lastModifiedBy>
  <cp:lastPrinted>2024-03-05T11:24:15Z</cp:lastPrinted>
  <dcterms:created xsi:type="dcterms:W3CDTF">2023-02-13T10:51:54Z</dcterms:created>
  <dcterms:modified xsi:type="dcterms:W3CDTF">2025-09-15T08:06:45Z</dcterms:modified>
</cp:coreProperties>
</file>